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759\Desktop\коля\Электрика\"/>
    </mc:Choice>
  </mc:AlternateContent>
  <xr:revisionPtr revIDLastSave="0" documentId="13_ncr:1_{0F2EF9EF-58A2-474C-A7E5-58B27B24E98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1. Общие работы" sheetId="5" r:id="rId1"/>
    <sheet name="2. Освещение" sheetId="1" r:id="rId2"/>
    <sheet name="3. Розетки" sheetId="3" r:id="rId3"/>
    <sheet name="4. Потребители" sheetId="6" r:id="rId4"/>
  </sheets>
  <definedNames>
    <definedName name="_xlnm._FilterDatabase" localSheetId="0" hidden="1">'1. Общие работы'!$A$3:$I$21</definedName>
    <definedName name="_xlnm._FilterDatabase" localSheetId="1" hidden="1">'2. Освещение'!$A$3:$I$35</definedName>
    <definedName name="_xlnm._FilterDatabase" localSheetId="2" hidden="1">'3. Розетки'!$A$3:$I$31</definedName>
    <definedName name="_xlnm._FilterDatabase" localSheetId="3" hidden="1">'4. Потребители'!$A$3:$I$25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3" l="1"/>
  <c r="H12" i="3"/>
  <c r="G12" i="3"/>
  <c r="I11" i="3"/>
  <c r="G11" i="3"/>
  <c r="H11" i="3" s="1"/>
  <c r="I10" i="3"/>
  <c r="G10" i="3"/>
  <c r="H10" i="3" s="1"/>
  <c r="H9" i="3"/>
  <c r="G9" i="3"/>
  <c r="I9" i="3" s="1"/>
  <c r="I9" i="1"/>
  <c r="H9" i="1"/>
  <c r="G9" i="1"/>
  <c r="I13" i="1"/>
  <c r="G13" i="1"/>
  <c r="H13" i="1" s="1"/>
  <c r="G14" i="1"/>
  <c r="H14" i="1" s="1"/>
  <c r="I14" i="1"/>
  <c r="G31" i="5" l="1"/>
  <c r="H31" i="5"/>
  <c r="G30" i="5"/>
  <c r="H25" i="6"/>
  <c r="I24" i="6"/>
  <c r="H24" i="6"/>
  <c r="H23" i="6"/>
  <c r="G23" i="6"/>
  <c r="I23" i="6" s="1"/>
  <c r="I22" i="6"/>
  <c r="G22" i="6"/>
  <c r="H22" i="6" s="1"/>
  <c r="I21" i="6"/>
  <c r="G21" i="6"/>
  <c r="H21" i="6" s="1"/>
  <c r="H20" i="6"/>
  <c r="G20" i="6"/>
  <c r="I20" i="6" s="1"/>
  <c r="I19" i="6"/>
  <c r="H19" i="6"/>
  <c r="G19" i="6"/>
  <c r="H18" i="6"/>
  <c r="G18" i="6"/>
  <c r="I18" i="6" s="1"/>
  <c r="I17" i="6"/>
  <c r="G17" i="6"/>
  <c r="H17" i="6" s="1"/>
  <c r="H16" i="6"/>
  <c r="G16" i="6"/>
  <c r="I16" i="6" s="1"/>
  <c r="I15" i="6"/>
  <c r="G15" i="6"/>
  <c r="H15" i="6" s="1"/>
  <c r="H14" i="6"/>
  <c r="G14" i="6"/>
  <c r="I14" i="6" s="1"/>
  <c r="H13" i="6"/>
  <c r="G13" i="6"/>
  <c r="I13" i="6" s="1"/>
  <c r="I12" i="6"/>
  <c r="G12" i="6"/>
  <c r="H12" i="6" s="1"/>
  <c r="H11" i="6"/>
  <c r="G11" i="6"/>
  <c r="I11" i="6" s="1"/>
  <c r="I10" i="6"/>
  <c r="G10" i="6"/>
  <c r="H10" i="6" s="1"/>
  <c r="I9" i="6"/>
  <c r="G9" i="6"/>
  <c r="H9" i="6" s="1"/>
  <c r="I8" i="6"/>
  <c r="G8" i="6"/>
  <c r="H8" i="6" s="1"/>
  <c r="I7" i="6"/>
  <c r="H7" i="6"/>
  <c r="G7" i="6"/>
  <c r="H6" i="6"/>
  <c r="G6" i="6"/>
  <c r="I6" i="6" s="1"/>
  <c r="I5" i="6"/>
  <c r="G5" i="6"/>
  <c r="H5" i="6" s="1"/>
  <c r="H4" i="6"/>
  <c r="G4" i="6"/>
  <c r="I4" i="6" s="1"/>
  <c r="H32" i="3"/>
  <c r="I31" i="3"/>
  <c r="H31" i="3"/>
  <c r="H30" i="3"/>
  <c r="G30" i="3"/>
  <c r="I30" i="3" s="1"/>
  <c r="I29" i="3"/>
  <c r="G29" i="3"/>
  <c r="H29" i="3" s="1"/>
  <c r="I28" i="3"/>
  <c r="G28" i="3"/>
  <c r="H28" i="3" s="1"/>
  <c r="H27" i="3"/>
  <c r="G27" i="3"/>
  <c r="I27" i="3" s="1"/>
  <c r="I26" i="3"/>
  <c r="G26" i="3"/>
  <c r="H26" i="3" s="1"/>
  <c r="H25" i="3"/>
  <c r="G25" i="3"/>
  <c r="I25" i="3" s="1"/>
  <c r="I24" i="3"/>
  <c r="G24" i="3"/>
  <c r="H24" i="3" s="1"/>
  <c r="H23" i="3"/>
  <c r="G23" i="3"/>
  <c r="I23" i="3" s="1"/>
  <c r="I22" i="3"/>
  <c r="G22" i="3"/>
  <c r="H22" i="3" s="1"/>
  <c r="H21" i="3"/>
  <c r="G21" i="3"/>
  <c r="I21" i="3" s="1"/>
  <c r="H20" i="3"/>
  <c r="G20" i="3"/>
  <c r="I20" i="3" s="1"/>
  <c r="I19" i="3"/>
  <c r="G19" i="3"/>
  <c r="H19" i="3" s="1"/>
  <c r="H18" i="3"/>
  <c r="G18" i="3"/>
  <c r="I18" i="3" s="1"/>
  <c r="I17" i="3"/>
  <c r="G17" i="3"/>
  <c r="H17" i="3" s="1"/>
  <c r="I16" i="3"/>
  <c r="G16" i="3"/>
  <c r="H16" i="3" s="1"/>
  <c r="I15" i="3"/>
  <c r="G15" i="3"/>
  <c r="H15" i="3" s="1"/>
  <c r="I14" i="3"/>
  <c r="G14" i="3"/>
  <c r="H14" i="3" s="1"/>
  <c r="H13" i="3"/>
  <c r="G13" i="3"/>
  <c r="I13" i="3" s="1"/>
  <c r="I8" i="3"/>
  <c r="G8" i="3"/>
  <c r="H8" i="3" s="1"/>
  <c r="I7" i="3"/>
  <c r="G7" i="3"/>
  <c r="H7" i="3" s="1"/>
  <c r="H6" i="3"/>
  <c r="G6" i="3"/>
  <c r="I6" i="3" s="1"/>
  <c r="I5" i="3"/>
  <c r="G5" i="3"/>
  <c r="H5" i="3" s="1"/>
  <c r="H4" i="3"/>
  <c r="G4" i="3"/>
  <c r="I4" i="3" s="1"/>
  <c r="I30" i="5"/>
  <c r="H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H19" i="5"/>
  <c r="G19" i="5"/>
  <c r="I19" i="5" s="1"/>
  <c r="I18" i="5"/>
  <c r="G18" i="5"/>
  <c r="H18" i="5" s="1"/>
  <c r="H17" i="5"/>
  <c r="G17" i="5"/>
  <c r="I17" i="5" s="1"/>
  <c r="H16" i="5"/>
  <c r="H15" i="5"/>
  <c r="G15" i="5"/>
  <c r="I15" i="5" s="1"/>
  <c r="I14" i="5"/>
  <c r="G14" i="5"/>
  <c r="H14" i="5" s="1"/>
  <c r="I13" i="5"/>
  <c r="G13" i="5"/>
  <c r="H13" i="5" s="1"/>
  <c r="H12" i="5"/>
  <c r="G12" i="5"/>
  <c r="I12" i="5" s="1"/>
  <c r="I11" i="5"/>
  <c r="G11" i="5"/>
  <c r="H11" i="5" s="1"/>
  <c r="H10" i="5"/>
  <c r="G10" i="5"/>
  <c r="I10" i="5" s="1"/>
  <c r="I9" i="5"/>
  <c r="G9" i="5"/>
  <c r="H9" i="5" s="1"/>
  <c r="H8" i="5"/>
  <c r="G8" i="5"/>
  <c r="I8" i="5" s="1"/>
  <c r="I7" i="5"/>
  <c r="G7" i="5"/>
  <c r="H7" i="5" s="1"/>
  <c r="H6" i="5"/>
  <c r="G6" i="5"/>
  <c r="I6" i="5" s="1"/>
  <c r="I5" i="5"/>
  <c r="G5" i="5"/>
  <c r="H5" i="5" s="1"/>
  <c r="I4" i="5"/>
  <c r="H4" i="5"/>
  <c r="G4" i="5"/>
  <c r="H6" i="1"/>
  <c r="H8" i="1"/>
  <c r="H12" i="1"/>
  <c r="H16" i="1"/>
  <c r="H21" i="1"/>
  <c r="H23" i="1"/>
  <c r="H24" i="1"/>
  <c r="H26" i="1"/>
  <c r="H28" i="1"/>
  <c r="H30" i="1"/>
  <c r="H32" i="1"/>
  <c r="H33" i="1"/>
  <c r="I7" i="1"/>
  <c r="I10" i="1"/>
  <c r="I11" i="1"/>
  <c r="I15" i="1"/>
  <c r="I17" i="1"/>
  <c r="I18" i="1"/>
  <c r="I19" i="1"/>
  <c r="I20" i="1"/>
  <c r="I22" i="1"/>
  <c r="I25" i="1"/>
  <c r="I27" i="1"/>
  <c r="I29" i="1"/>
  <c r="I31" i="1"/>
  <c r="I32" i="1"/>
  <c r="G7" i="1"/>
  <c r="H7" i="1" s="1"/>
  <c r="G6" i="1"/>
  <c r="I6" i="1" s="1"/>
  <c r="H33" i="3" l="1"/>
  <c r="I25" i="6"/>
  <c r="H26" i="6"/>
  <c r="I32" i="3"/>
  <c r="H32" i="5"/>
  <c r="E16" i="5"/>
  <c r="G16" i="5" s="1"/>
  <c r="I16" i="5" s="1"/>
  <c r="I31" i="5" s="1"/>
  <c r="H34" i="3" l="1"/>
  <c r="H27" i="6"/>
  <c r="H33" i="5"/>
  <c r="H4" i="1"/>
  <c r="I5" i="1"/>
  <c r="G4" i="1"/>
  <c r="I4" i="1" s="1"/>
  <c r="G5" i="1"/>
  <c r="H5" i="1" s="1"/>
  <c r="G8" i="1"/>
  <c r="I8" i="1" s="1"/>
  <c r="G10" i="1"/>
  <c r="H10" i="1" s="1"/>
  <c r="G11" i="1"/>
  <c r="H11" i="1" s="1"/>
  <c r="G12" i="1"/>
  <c r="I12" i="1" s="1"/>
  <c r="G15" i="1"/>
  <c r="H15" i="1" s="1"/>
  <c r="G16" i="1"/>
  <c r="I16" i="1" s="1"/>
  <c r="G17" i="1"/>
  <c r="H17" i="1" s="1"/>
  <c r="G18" i="1"/>
  <c r="H18" i="1" s="1"/>
  <c r="G19" i="1"/>
  <c r="H19" i="1" s="1"/>
  <c r="G20" i="1"/>
  <c r="H20" i="1" s="1"/>
  <c r="G21" i="1"/>
  <c r="I21" i="1" s="1"/>
  <c r="G22" i="1"/>
  <c r="H22" i="1" s="1"/>
  <c r="G23" i="1"/>
  <c r="I23" i="1" s="1"/>
  <c r="G24" i="1"/>
  <c r="I24" i="1" s="1"/>
  <c r="G25" i="1"/>
  <c r="H25" i="1" s="1"/>
  <c r="G26" i="1"/>
  <c r="I26" i="1" s="1"/>
  <c r="G27" i="1"/>
  <c r="H27" i="1" s="1"/>
  <c r="G28" i="1"/>
  <c r="I28" i="1" s="1"/>
  <c r="G29" i="1"/>
  <c r="H29" i="1" s="1"/>
  <c r="G30" i="1"/>
  <c r="I30" i="1" s="1"/>
  <c r="G31" i="1"/>
  <c r="H31" i="1" s="1"/>
  <c r="H34" i="1" l="1"/>
  <c r="I33" i="1"/>
  <c r="H35" i="1" l="1"/>
</calcChain>
</file>

<file path=xl/sharedStrings.xml><?xml version="1.0" encoding="utf-8"?>
<sst xmlns="http://schemas.openxmlformats.org/spreadsheetml/2006/main" count="296" uniqueCount="59">
  <si>
    <t>шт.</t>
  </si>
  <si>
    <t>Позиция</t>
  </si>
  <si>
    <t>Устройство заземления</t>
  </si>
  <si>
    <t>Устройство молниеотведения</t>
  </si>
  <si>
    <t>м.п.</t>
  </si>
  <si>
    <t>Прокладка кабеля в гофре по потолку 3X2.5</t>
  </si>
  <si>
    <t>Прокладка кабеля в гофре по потолку 3X4</t>
  </si>
  <si>
    <t>Прокладка кабеля в гофре по потолку 3X1.5</t>
  </si>
  <si>
    <t>Сверление проходных каналов в стенах</t>
  </si>
  <si>
    <t>Ед. изм.</t>
  </si>
  <si>
    <t>Кол-во</t>
  </si>
  <si>
    <t>Материал</t>
  </si>
  <si>
    <t>Работа</t>
  </si>
  <si>
    <t>Гофра 4</t>
  </si>
  <si>
    <t>Гофра 2.5</t>
  </si>
  <si>
    <t>Гофра 1.5</t>
  </si>
  <si>
    <t>Крепление 4</t>
  </si>
  <si>
    <t>Крепление 2.5</t>
  </si>
  <si>
    <t>Крепление1 .5</t>
  </si>
  <si>
    <t>Дюбель-гвоздь</t>
  </si>
  <si>
    <t>Наименование и техническая характеристик</t>
  </si>
  <si>
    <t>Соеденитель SIP кабеля</t>
  </si>
  <si>
    <t>Вид</t>
  </si>
  <si>
    <t>Монтаж щитка с Din-рейкой, шинами N, PE, IP31</t>
  </si>
  <si>
    <t>Атовтомат однополюсной, 16А</t>
  </si>
  <si>
    <t>Монтаж автомата однополюсного</t>
  </si>
  <si>
    <t>Монтаж автомата трехполюсного</t>
  </si>
  <si>
    <t>Автомат трехполюсной 62А</t>
  </si>
  <si>
    <t>Устройство мест под подрозетника/выключателя пенобетон+заделка</t>
  </si>
  <si>
    <t>Монтаж включателя двухклавишного для скрытой установки, IP20</t>
  </si>
  <si>
    <t>Коробка</t>
  </si>
  <si>
    <t>Монтаж светильника</t>
  </si>
  <si>
    <t>Монтаж наружнего светильника</t>
  </si>
  <si>
    <t>Светильник</t>
  </si>
  <si>
    <t>Включатель двухклавишный</t>
  </si>
  <si>
    <t>Заземление</t>
  </si>
  <si>
    <t>м.</t>
  </si>
  <si>
    <t>коробка</t>
  </si>
  <si>
    <t>Монтаж включателя одноклавишного для скрытой установки, IP20</t>
  </si>
  <si>
    <t>Кабель</t>
  </si>
  <si>
    <t>Всего</t>
  </si>
  <si>
    <t>Итого</t>
  </si>
  <si>
    <t>Установка распаечной коробоки,пайка</t>
  </si>
  <si>
    <t>Метриал</t>
  </si>
  <si>
    <t>Сотимость</t>
  </si>
  <si>
    <t>Устройство шроб пенобетон+заделка, горизонтальные</t>
  </si>
  <si>
    <t>Устройство шроб пенобетон+заделка, вертикальные</t>
  </si>
  <si>
    <t>Смета.1-й этаж.Потребители.</t>
  </si>
  <si>
    <t>Смета.1-й этаж.Розетки.</t>
  </si>
  <si>
    <t>Смета.1-й этаж.Освещение.</t>
  </si>
  <si>
    <t>Смета.1-й этаж.Общие работы</t>
  </si>
  <si>
    <t>Монтаж Див-втомата однополюсного</t>
  </si>
  <si>
    <t>Щиток, 24 места</t>
  </si>
  <si>
    <t>Прокладка вводного кабеля в котельную</t>
  </si>
  <si>
    <t>Молниеотвод</t>
  </si>
  <si>
    <t xml:space="preserve"> кабель NUM 6х5</t>
  </si>
  <si>
    <t>Атовтомат однополюсной, 10А</t>
  </si>
  <si>
    <t>Монтаж розетки для скрытой установки, IP20</t>
  </si>
  <si>
    <t>розетка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</si>
</sst>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i/>
      <sz val="14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7" fillId="0" borderId="2" xfId="1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10" fillId="0" borderId="3" xfId="0" applyFont="1" applyBorder="1" applyAlignment="1">
      <alignment horizontal="center" wrapText="1"/>
    </xf>
    <xf numFmtId="0" fontId="5" fillId="0" borderId="2" xfId="0" applyFont="1" applyBorder="1"/>
    <xf numFmtId="0" fontId="7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164" fontId="7" fillId="2" borderId="2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topLeftCell="A7" zoomScale="70" zoomScaleNormal="70" workbookViewId="0">
      <selection activeCell="B25" sqref="B25"/>
    </sheetView>
  </sheetViews>
  <sheetFormatPr defaultRowHeight="15" x14ac:dyDescent="0.25"/>
  <cols>
    <col min="1" max="1" width="21.140625" bestFit="1" customWidth="1"/>
    <col min="2" max="2" width="93.7109375" style="1" bestFit="1" customWidth="1"/>
    <col min="3" max="3" width="14" style="2" bestFit="1" customWidth="1"/>
    <col min="4" max="4" width="10.5703125" bestFit="1" customWidth="1"/>
    <col min="5" max="5" width="11.140625" customWidth="1"/>
    <col min="6" max="6" width="17.5703125" customWidth="1"/>
    <col min="7" max="7" width="11.5703125" style="4" bestFit="1" customWidth="1"/>
    <col min="8" max="8" width="15.28515625" style="4" bestFit="1" customWidth="1"/>
    <col min="9" max="9" width="12.42578125" customWidth="1"/>
  </cols>
  <sheetData>
    <row r="2" spans="1:9" ht="25.5" customHeight="1" thickBot="1" x14ac:dyDescent="0.3">
      <c r="A2" s="24" t="s">
        <v>50</v>
      </c>
      <c r="B2" s="25"/>
      <c r="C2" s="25"/>
      <c r="D2" s="25"/>
      <c r="E2" s="25"/>
      <c r="F2" s="25"/>
      <c r="G2" s="25"/>
      <c r="H2" s="25"/>
      <c r="I2" s="25"/>
    </row>
    <row r="3" spans="1:9" ht="44.25" customHeight="1" thickBot="1" x14ac:dyDescent="0.3">
      <c r="A3" s="7" t="s">
        <v>1</v>
      </c>
      <c r="B3" s="7" t="s">
        <v>20</v>
      </c>
      <c r="C3" s="7" t="s">
        <v>22</v>
      </c>
      <c r="D3" s="7" t="s">
        <v>9</v>
      </c>
      <c r="E3" s="7" t="s">
        <v>10</v>
      </c>
      <c r="F3" s="8" t="s">
        <v>44</v>
      </c>
      <c r="G3" s="8" t="s">
        <v>40</v>
      </c>
      <c r="H3" s="8" t="s">
        <v>43</v>
      </c>
      <c r="I3" s="7" t="s">
        <v>12</v>
      </c>
    </row>
    <row r="4" spans="1:9" ht="20.100000000000001" customHeight="1" x14ac:dyDescent="0.3">
      <c r="A4" s="9"/>
      <c r="B4" s="10" t="s">
        <v>23</v>
      </c>
      <c r="C4" s="9" t="s">
        <v>12</v>
      </c>
      <c r="D4" s="11" t="s">
        <v>0</v>
      </c>
      <c r="E4" s="12">
        <v>1</v>
      </c>
      <c r="F4" s="12">
        <v>5000</v>
      </c>
      <c r="G4" s="13">
        <f t="shared" ref="G4:G30" si="0">F4*E4</f>
        <v>5000</v>
      </c>
      <c r="H4" s="14">
        <f t="shared" ref="H4:H30" si="1">IF(C4="Материал",G4,0)</f>
        <v>0</v>
      </c>
      <c r="I4" s="15">
        <f t="shared" ref="I4:I30" si="2">IF(C4="Работа",G4,0)</f>
        <v>5000</v>
      </c>
    </row>
    <row r="5" spans="1:9" ht="20.100000000000001" customHeight="1" x14ac:dyDescent="0.3">
      <c r="A5" s="9"/>
      <c r="B5" s="16" t="s">
        <v>52</v>
      </c>
      <c r="C5" s="9" t="s">
        <v>11</v>
      </c>
      <c r="D5" s="9" t="s">
        <v>0</v>
      </c>
      <c r="E5" s="12">
        <v>1</v>
      </c>
      <c r="F5" s="12">
        <v>2500</v>
      </c>
      <c r="G5" s="13">
        <f t="shared" si="0"/>
        <v>2500</v>
      </c>
      <c r="H5" s="14">
        <f t="shared" si="1"/>
        <v>2500</v>
      </c>
      <c r="I5" s="15">
        <f t="shared" si="2"/>
        <v>0</v>
      </c>
    </row>
    <row r="6" spans="1:9" ht="20.100000000000001" customHeight="1" x14ac:dyDescent="0.3">
      <c r="A6" s="9"/>
      <c r="B6" s="10" t="s">
        <v>26</v>
      </c>
      <c r="C6" s="9" t="s">
        <v>12</v>
      </c>
      <c r="D6" s="9" t="s">
        <v>0</v>
      </c>
      <c r="E6" s="12">
        <v>1</v>
      </c>
      <c r="F6" s="12">
        <v>250</v>
      </c>
      <c r="G6" s="13">
        <f t="shared" si="0"/>
        <v>250</v>
      </c>
      <c r="H6" s="14">
        <f t="shared" si="1"/>
        <v>0</v>
      </c>
      <c r="I6" s="15">
        <f t="shared" si="2"/>
        <v>250</v>
      </c>
    </row>
    <row r="7" spans="1:9" ht="20.100000000000001" customHeight="1" x14ac:dyDescent="0.3">
      <c r="A7" s="9"/>
      <c r="B7" s="17" t="s">
        <v>27</v>
      </c>
      <c r="C7" s="9" t="s">
        <v>11</v>
      </c>
      <c r="D7" s="9" t="s">
        <v>0</v>
      </c>
      <c r="E7" s="12">
        <v>1</v>
      </c>
      <c r="F7" s="12">
        <v>800</v>
      </c>
      <c r="G7" s="13">
        <f t="shared" si="0"/>
        <v>800</v>
      </c>
      <c r="H7" s="14">
        <f t="shared" si="1"/>
        <v>800</v>
      </c>
      <c r="I7" s="15">
        <f t="shared" si="2"/>
        <v>0</v>
      </c>
    </row>
    <row r="8" spans="1:9" ht="20.100000000000001" customHeight="1" x14ac:dyDescent="0.3">
      <c r="A8" s="9"/>
      <c r="B8" s="18" t="s">
        <v>2</v>
      </c>
      <c r="C8" s="9" t="s">
        <v>12</v>
      </c>
      <c r="D8" s="9"/>
      <c r="E8" s="12">
        <v>0</v>
      </c>
      <c r="F8" s="12">
        <v>8000</v>
      </c>
      <c r="G8" s="13">
        <f t="shared" si="0"/>
        <v>0</v>
      </c>
      <c r="H8" s="14">
        <f t="shared" si="1"/>
        <v>0</v>
      </c>
      <c r="I8" s="15">
        <f t="shared" si="2"/>
        <v>0</v>
      </c>
    </row>
    <row r="9" spans="1:9" ht="20.100000000000001" customHeight="1" x14ac:dyDescent="0.3">
      <c r="A9" s="9"/>
      <c r="B9" s="16" t="s">
        <v>35</v>
      </c>
      <c r="C9" s="9" t="s">
        <v>11</v>
      </c>
      <c r="D9" s="9"/>
      <c r="E9" s="12">
        <v>0</v>
      </c>
      <c r="F9" s="12">
        <v>7000</v>
      </c>
      <c r="G9" s="13">
        <f t="shared" si="0"/>
        <v>0</v>
      </c>
      <c r="H9" s="14">
        <f t="shared" si="1"/>
        <v>0</v>
      </c>
      <c r="I9" s="15">
        <f t="shared" si="2"/>
        <v>0</v>
      </c>
    </row>
    <row r="10" spans="1:9" ht="20.100000000000001" customHeight="1" x14ac:dyDescent="0.3">
      <c r="A10" s="9"/>
      <c r="B10" s="18" t="s">
        <v>3</v>
      </c>
      <c r="C10" s="9" t="s">
        <v>12</v>
      </c>
      <c r="D10" s="11" t="s">
        <v>0</v>
      </c>
      <c r="E10" s="12">
        <v>0</v>
      </c>
      <c r="F10" s="12">
        <v>20000</v>
      </c>
      <c r="G10" s="13">
        <f t="shared" si="0"/>
        <v>0</v>
      </c>
      <c r="H10" s="14">
        <f t="shared" si="1"/>
        <v>0</v>
      </c>
      <c r="I10" s="15">
        <f t="shared" si="2"/>
        <v>0</v>
      </c>
    </row>
    <row r="11" spans="1:9" ht="20.100000000000001" customHeight="1" x14ac:dyDescent="0.3">
      <c r="A11" s="9"/>
      <c r="B11" s="17" t="s">
        <v>54</v>
      </c>
      <c r="C11" s="9" t="s">
        <v>11</v>
      </c>
      <c r="D11" s="9"/>
      <c r="E11" s="12">
        <v>0</v>
      </c>
      <c r="F11" s="12">
        <v>20000</v>
      </c>
      <c r="G11" s="13">
        <f t="shared" si="0"/>
        <v>0</v>
      </c>
      <c r="H11" s="14">
        <f t="shared" si="1"/>
        <v>0</v>
      </c>
      <c r="I11" s="15">
        <f t="shared" si="2"/>
        <v>0</v>
      </c>
    </row>
    <row r="12" spans="1:9" ht="20.100000000000001" customHeight="1" x14ac:dyDescent="0.3">
      <c r="A12" s="9"/>
      <c r="B12" s="10" t="s">
        <v>53</v>
      </c>
      <c r="C12" s="9" t="s">
        <v>12</v>
      </c>
      <c r="D12" s="9" t="s">
        <v>4</v>
      </c>
      <c r="E12" s="12">
        <v>6</v>
      </c>
      <c r="F12" s="12">
        <v>250</v>
      </c>
      <c r="G12" s="13">
        <f t="shared" si="0"/>
        <v>1500</v>
      </c>
      <c r="H12" s="14">
        <f t="shared" si="1"/>
        <v>0</v>
      </c>
      <c r="I12" s="15">
        <f t="shared" si="2"/>
        <v>1500</v>
      </c>
    </row>
    <row r="13" spans="1:9" ht="20.100000000000001" customHeight="1" x14ac:dyDescent="0.3">
      <c r="A13" s="9"/>
      <c r="B13" s="17" t="s">
        <v>55</v>
      </c>
      <c r="C13" s="9" t="s">
        <v>11</v>
      </c>
      <c r="D13" s="9" t="s">
        <v>36</v>
      </c>
      <c r="E13" s="12">
        <v>7</v>
      </c>
      <c r="F13" s="12">
        <v>300</v>
      </c>
      <c r="G13" s="13">
        <f t="shared" si="0"/>
        <v>2100</v>
      </c>
      <c r="H13" s="14">
        <f t="shared" si="1"/>
        <v>2100</v>
      </c>
      <c r="I13" s="15">
        <f t="shared" si="2"/>
        <v>0</v>
      </c>
    </row>
    <row r="14" spans="1:9" ht="20.100000000000001" customHeight="1" x14ac:dyDescent="0.3">
      <c r="A14" s="9"/>
      <c r="B14" s="17" t="s">
        <v>21</v>
      </c>
      <c r="C14" s="9" t="s">
        <v>11</v>
      </c>
      <c r="D14" s="9" t="s">
        <v>0</v>
      </c>
      <c r="E14" s="12">
        <v>1</v>
      </c>
      <c r="F14" s="12">
        <v>250</v>
      </c>
      <c r="G14" s="13">
        <f t="shared" si="0"/>
        <v>250</v>
      </c>
      <c r="H14" s="14">
        <f t="shared" si="1"/>
        <v>250</v>
      </c>
      <c r="I14" s="15">
        <f t="shared" si="2"/>
        <v>0</v>
      </c>
    </row>
    <row r="15" spans="1:9" ht="20.100000000000001" customHeight="1" x14ac:dyDescent="0.3">
      <c r="A15" s="11"/>
      <c r="B15" s="18" t="s">
        <v>8</v>
      </c>
      <c r="C15" s="9" t="s">
        <v>12</v>
      </c>
      <c r="D15" s="11" t="s">
        <v>0</v>
      </c>
      <c r="E15" s="19">
        <v>12</v>
      </c>
      <c r="F15" s="19">
        <v>200</v>
      </c>
      <c r="G15" s="13">
        <f t="shared" si="0"/>
        <v>2400</v>
      </c>
      <c r="H15" s="14">
        <f t="shared" si="1"/>
        <v>0</v>
      </c>
      <c r="I15" s="15">
        <f t="shared" si="2"/>
        <v>2400</v>
      </c>
    </row>
    <row r="16" spans="1:9" ht="20.100000000000001" customHeight="1" x14ac:dyDescent="0.3">
      <c r="A16" s="11"/>
      <c r="B16" s="18" t="s">
        <v>46</v>
      </c>
      <c r="C16" s="9" t="s">
        <v>12</v>
      </c>
      <c r="D16" s="11" t="s">
        <v>4</v>
      </c>
      <c r="E16" s="19">
        <f>12*3</f>
        <v>36</v>
      </c>
      <c r="F16" s="19">
        <v>350</v>
      </c>
      <c r="G16" s="13">
        <f t="shared" si="0"/>
        <v>12600</v>
      </c>
      <c r="H16" s="14">
        <f t="shared" si="1"/>
        <v>0</v>
      </c>
      <c r="I16" s="15">
        <f t="shared" si="2"/>
        <v>12600</v>
      </c>
    </row>
    <row r="17" spans="1:9" ht="20.100000000000001" customHeight="1" x14ac:dyDescent="0.3">
      <c r="A17" s="11"/>
      <c r="B17" s="18" t="s">
        <v>45</v>
      </c>
      <c r="C17" s="9" t="s">
        <v>12</v>
      </c>
      <c r="D17" s="11" t="s">
        <v>4</v>
      </c>
      <c r="E17" s="19">
        <v>12</v>
      </c>
      <c r="F17" s="19">
        <v>350</v>
      </c>
      <c r="G17" s="13">
        <f t="shared" si="0"/>
        <v>4200</v>
      </c>
      <c r="H17" s="14">
        <f t="shared" si="1"/>
        <v>0</v>
      </c>
      <c r="I17" s="15">
        <f t="shared" si="2"/>
        <v>4200</v>
      </c>
    </row>
    <row r="18" spans="1:9" ht="20.100000000000001" customHeight="1" x14ac:dyDescent="0.3">
      <c r="A18" s="11"/>
      <c r="B18" s="20"/>
      <c r="C18" s="9" t="s">
        <v>11</v>
      </c>
      <c r="D18" s="11"/>
      <c r="E18" s="19">
        <v>0</v>
      </c>
      <c r="F18" s="19">
        <v>0</v>
      </c>
      <c r="G18" s="13">
        <f t="shared" si="0"/>
        <v>0</v>
      </c>
      <c r="H18" s="14">
        <f t="shared" si="1"/>
        <v>0</v>
      </c>
      <c r="I18" s="15">
        <f t="shared" si="2"/>
        <v>0</v>
      </c>
    </row>
    <row r="19" spans="1:9" ht="20.100000000000001" customHeight="1" x14ac:dyDescent="0.3">
      <c r="A19" s="11"/>
      <c r="B19" s="20"/>
      <c r="C19" s="9" t="s">
        <v>12</v>
      </c>
      <c r="D19" s="11"/>
      <c r="E19" s="19">
        <v>0</v>
      </c>
      <c r="F19" s="19">
        <v>0</v>
      </c>
      <c r="G19" s="13">
        <f t="shared" si="0"/>
        <v>0</v>
      </c>
      <c r="H19" s="14">
        <f t="shared" si="1"/>
        <v>0</v>
      </c>
      <c r="I19" s="15">
        <f t="shared" si="2"/>
        <v>0</v>
      </c>
    </row>
    <row r="20" spans="1:9" ht="20.100000000000001" customHeight="1" x14ac:dyDescent="0.3">
      <c r="A20" s="11"/>
      <c r="B20" s="20"/>
      <c r="C20" s="11"/>
      <c r="D20" s="11"/>
      <c r="E20" s="19">
        <v>0</v>
      </c>
      <c r="F20" s="19">
        <v>0</v>
      </c>
      <c r="G20" s="13">
        <f t="shared" si="0"/>
        <v>0</v>
      </c>
      <c r="H20" s="14">
        <f t="shared" si="1"/>
        <v>0</v>
      </c>
      <c r="I20" s="15">
        <f t="shared" si="2"/>
        <v>0</v>
      </c>
    </row>
    <row r="21" spans="1:9" ht="20.100000000000001" customHeight="1" x14ac:dyDescent="0.3">
      <c r="A21" s="11"/>
      <c r="B21" s="20"/>
      <c r="C21" s="9"/>
      <c r="D21" s="11"/>
      <c r="E21" s="19">
        <v>0</v>
      </c>
      <c r="F21" s="19">
        <v>0</v>
      </c>
      <c r="G21" s="13">
        <f t="shared" si="0"/>
        <v>0</v>
      </c>
      <c r="H21" s="14">
        <f t="shared" si="1"/>
        <v>0</v>
      </c>
      <c r="I21" s="15">
        <f t="shared" si="2"/>
        <v>0</v>
      </c>
    </row>
    <row r="22" spans="1:9" ht="18.75" x14ac:dyDescent="0.3">
      <c r="A22" s="11"/>
      <c r="B22" s="20"/>
      <c r="C22" s="9"/>
      <c r="D22" s="11"/>
      <c r="E22" s="19">
        <v>0</v>
      </c>
      <c r="F22" s="19">
        <v>0</v>
      </c>
      <c r="G22" s="13">
        <f t="shared" si="0"/>
        <v>0</v>
      </c>
      <c r="H22" s="14">
        <f t="shared" si="1"/>
        <v>0</v>
      </c>
      <c r="I22" s="15">
        <f t="shared" si="2"/>
        <v>0</v>
      </c>
    </row>
    <row r="23" spans="1:9" ht="18.75" x14ac:dyDescent="0.3">
      <c r="A23" s="11"/>
      <c r="B23" s="20"/>
      <c r="C23" s="9"/>
      <c r="D23" s="11"/>
      <c r="E23" s="19">
        <v>0</v>
      </c>
      <c r="F23" s="19">
        <v>0</v>
      </c>
      <c r="G23" s="13">
        <f t="shared" si="0"/>
        <v>0</v>
      </c>
      <c r="H23" s="14">
        <f t="shared" si="1"/>
        <v>0</v>
      </c>
      <c r="I23" s="15">
        <f t="shared" si="2"/>
        <v>0</v>
      </c>
    </row>
    <row r="24" spans="1:9" ht="18.75" x14ac:dyDescent="0.3">
      <c r="A24" s="11"/>
      <c r="B24" s="20"/>
      <c r="C24" s="9"/>
      <c r="D24" s="11"/>
      <c r="E24" s="19">
        <v>0</v>
      </c>
      <c r="F24" s="19">
        <v>0</v>
      </c>
      <c r="G24" s="13">
        <f t="shared" si="0"/>
        <v>0</v>
      </c>
      <c r="H24" s="14">
        <f t="shared" si="1"/>
        <v>0</v>
      </c>
      <c r="I24" s="15">
        <f t="shared" si="2"/>
        <v>0</v>
      </c>
    </row>
    <row r="25" spans="1:9" ht="18.75" x14ac:dyDescent="0.3">
      <c r="A25" s="11"/>
      <c r="B25" s="20"/>
      <c r="C25" s="9"/>
      <c r="D25" s="11"/>
      <c r="E25" s="19">
        <v>0</v>
      </c>
      <c r="F25" s="19">
        <v>0</v>
      </c>
      <c r="G25" s="13">
        <f t="shared" si="0"/>
        <v>0</v>
      </c>
      <c r="H25" s="14">
        <f t="shared" si="1"/>
        <v>0</v>
      </c>
      <c r="I25" s="15">
        <f t="shared" si="2"/>
        <v>0</v>
      </c>
    </row>
    <row r="26" spans="1:9" ht="18.75" x14ac:dyDescent="0.3">
      <c r="A26" s="11"/>
      <c r="B26" s="20"/>
      <c r="C26" s="9"/>
      <c r="D26" s="11"/>
      <c r="E26" s="19">
        <v>0</v>
      </c>
      <c r="F26" s="19">
        <v>0</v>
      </c>
      <c r="G26" s="13">
        <f t="shared" si="0"/>
        <v>0</v>
      </c>
      <c r="H26" s="14">
        <f t="shared" si="1"/>
        <v>0</v>
      </c>
      <c r="I26" s="15">
        <f t="shared" si="2"/>
        <v>0</v>
      </c>
    </row>
    <row r="27" spans="1:9" ht="18.75" x14ac:dyDescent="0.3">
      <c r="A27" s="11"/>
      <c r="B27" s="20"/>
      <c r="C27" s="9"/>
      <c r="D27" s="11"/>
      <c r="E27" s="19">
        <v>0</v>
      </c>
      <c r="F27" s="19">
        <v>0</v>
      </c>
      <c r="G27" s="13">
        <f t="shared" si="0"/>
        <v>0</v>
      </c>
      <c r="H27" s="14">
        <f t="shared" si="1"/>
        <v>0</v>
      </c>
      <c r="I27" s="15">
        <f t="shared" si="2"/>
        <v>0</v>
      </c>
    </row>
    <row r="28" spans="1:9" ht="18.75" x14ac:dyDescent="0.3">
      <c r="A28" s="11"/>
      <c r="B28" s="20"/>
      <c r="C28" s="9"/>
      <c r="D28" s="11"/>
      <c r="E28" s="19">
        <v>0</v>
      </c>
      <c r="F28" s="19">
        <v>0</v>
      </c>
      <c r="G28" s="13">
        <f t="shared" si="0"/>
        <v>0</v>
      </c>
      <c r="H28" s="14">
        <f t="shared" si="1"/>
        <v>0</v>
      </c>
      <c r="I28" s="15">
        <f t="shared" si="2"/>
        <v>0</v>
      </c>
    </row>
    <row r="29" spans="1:9" ht="18.75" x14ac:dyDescent="0.3">
      <c r="A29" s="11"/>
      <c r="B29" s="20"/>
      <c r="C29" s="9"/>
      <c r="D29" s="11"/>
      <c r="E29" s="19">
        <v>0</v>
      </c>
      <c r="F29" s="19">
        <v>0</v>
      </c>
      <c r="G29" s="13">
        <f t="shared" si="0"/>
        <v>0</v>
      </c>
      <c r="H29" s="14">
        <f t="shared" si="1"/>
        <v>0</v>
      </c>
      <c r="I29" s="15">
        <f t="shared" si="2"/>
        <v>0</v>
      </c>
    </row>
    <row r="30" spans="1:9" ht="18.75" x14ac:dyDescent="0.3">
      <c r="A30" s="11"/>
      <c r="B30" s="20"/>
      <c r="C30" s="9"/>
      <c r="D30" s="11"/>
      <c r="E30" s="19">
        <v>0</v>
      </c>
      <c r="F30" s="19">
        <v>0</v>
      </c>
      <c r="G30" s="13">
        <f t="shared" si="0"/>
        <v>0</v>
      </c>
      <c r="H30" s="14">
        <f t="shared" si="1"/>
        <v>0</v>
      </c>
      <c r="I30" s="15">
        <f t="shared" si="2"/>
        <v>0</v>
      </c>
    </row>
    <row r="31" spans="1:9" ht="18.75" x14ac:dyDescent="0.3">
      <c r="A31" s="11"/>
      <c r="B31" s="20"/>
      <c r="C31" s="9"/>
      <c r="D31" s="11"/>
      <c r="E31" s="19">
        <v>0</v>
      </c>
      <c r="F31" s="19">
        <v>0</v>
      </c>
      <c r="G31" s="13">
        <f t="shared" ref="G31" si="3">F31*E31</f>
        <v>0</v>
      </c>
      <c r="H31" s="14">
        <f t="shared" ref="H31" si="4">IF(C31="Материал",G31,0)</f>
        <v>0</v>
      </c>
      <c r="I31" s="13">
        <f>SUM(I4:I29)</f>
        <v>25950</v>
      </c>
    </row>
    <row r="32" spans="1:9" ht="18.75" x14ac:dyDescent="0.3">
      <c r="A32" s="11"/>
      <c r="B32" s="20"/>
      <c r="C32" s="9"/>
      <c r="D32" s="11"/>
      <c r="E32" s="19"/>
      <c r="F32" s="21"/>
      <c r="G32" s="22"/>
      <c r="H32" s="13">
        <f>SUM(H4:H31)</f>
        <v>5650</v>
      </c>
      <c r="I32" s="22"/>
    </row>
    <row r="33" spans="1:9" ht="18.75" x14ac:dyDescent="0.3">
      <c r="A33" s="11"/>
      <c r="B33" s="20"/>
      <c r="C33" s="9"/>
      <c r="D33" s="11"/>
      <c r="E33" s="19"/>
      <c r="F33" s="21"/>
      <c r="G33" s="9" t="s">
        <v>41</v>
      </c>
      <c r="H33" s="13">
        <f>SUM(H32+I31)</f>
        <v>31600</v>
      </c>
      <c r="I33" s="23"/>
    </row>
  </sheetData>
  <autoFilter ref="A3:I21" xr:uid="{00000000-0009-0000-0000-000000000000}">
    <filterColumn colId="5" showButton="0"/>
    <filterColumn colId="8" showButton="0"/>
  </autoFilter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5"/>
  <sheetViews>
    <sheetView zoomScale="70" zoomScaleNormal="70" workbookViewId="0">
      <selection activeCell="F8" sqref="F8:F11"/>
    </sheetView>
  </sheetViews>
  <sheetFormatPr defaultRowHeight="15" x14ac:dyDescent="0.25"/>
  <cols>
    <col min="1" max="1" width="21.140625" bestFit="1" customWidth="1"/>
    <col min="2" max="2" width="93.7109375" style="1" bestFit="1" customWidth="1"/>
    <col min="3" max="3" width="14" style="2" bestFit="1" customWidth="1"/>
    <col min="4" max="4" width="10.5703125" bestFit="1" customWidth="1"/>
    <col min="5" max="5" width="11.140625" customWidth="1"/>
    <col min="6" max="6" width="17.28515625" customWidth="1"/>
    <col min="7" max="7" width="11.5703125" style="4" bestFit="1" customWidth="1"/>
    <col min="8" max="8" width="15.28515625" style="4" bestFit="1" customWidth="1"/>
    <col min="9" max="9" width="12.42578125" customWidth="1"/>
  </cols>
  <sheetData>
    <row r="2" spans="1:9" ht="25.5" customHeight="1" thickBot="1" x14ac:dyDescent="0.3">
      <c r="A2" s="5" t="s">
        <v>49</v>
      </c>
      <c r="B2" s="6"/>
      <c r="C2" s="6"/>
      <c r="D2" s="6"/>
      <c r="E2" s="6"/>
      <c r="F2" s="6"/>
      <c r="G2" s="6"/>
      <c r="H2" s="6"/>
      <c r="I2" s="6"/>
    </row>
    <row r="3" spans="1:9" ht="28.5" customHeight="1" thickBot="1" x14ac:dyDescent="0.3">
      <c r="A3" s="7" t="s">
        <v>1</v>
      </c>
      <c r="B3" s="7" t="s">
        <v>20</v>
      </c>
      <c r="C3" s="7" t="s">
        <v>22</v>
      </c>
      <c r="D3" s="7" t="s">
        <v>9</v>
      </c>
      <c r="E3" s="7" t="s">
        <v>10</v>
      </c>
      <c r="F3" s="8" t="s">
        <v>44</v>
      </c>
      <c r="G3" s="8" t="s">
        <v>40</v>
      </c>
      <c r="H3" s="8" t="s">
        <v>43</v>
      </c>
      <c r="I3" s="7" t="s">
        <v>12</v>
      </c>
    </row>
    <row r="4" spans="1:9" ht="20.100000000000001" customHeight="1" x14ac:dyDescent="0.3">
      <c r="A4" s="9"/>
      <c r="B4" s="10" t="s">
        <v>25</v>
      </c>
      <c r="C4" s="9" t="s">
        <v>12</v>
      </c>
      <c r="D4" s="11" t="s">
        <v>0</v>
      </c>
      <c r="E4" s="12">
        <v>8</v>
      </c>
      <c r="F4" s="12">
        <v>200</v>
      </c>
      <c r="G4" s="13">
        <f t="shared" ref="G4:G31" si="0">F4*E4</f>
        <v>1600</v>
      </c>
      <c r="H4" s="14">
        <f t="shared" ref="H4:H33" si="1">IF(C4="Материал",G4,0)</f>
        <v>0</v>
      </c>
      <c r="I4" s="15">
        <f t="shared" ref="I4:I32" si="2">IF(C4="Работа",G4,0)</f>
        <v>1600</v>
      </c>
    </row>
    <row r="5" spans="1:9" ht="20.100000000000001" customHeight="1" x14ac:dyDescent="0.3">
      <c r="A5" s="9"/>
      <c r="B5" s="16" t="s">
        <v>56</v>
      </c>
      <c r="C5" s="9" t="s">
        <v>11</v>
      </c>
      <c r="D5" s="9" t="s">
        <v>0</v>
      </c>
      <c r="E5" s="12">
        <v>7</v>
      </c>
      <c r="F5" s="12">
        <v>300</v>
      </c>
      <c r="G5" s="13">
        <f t="shared" si="0"/>
        <v>2100</v>
      </c>
      <c r="H5" s="14">
        <f t="shared" si="1"/>
        <v>2100</v>
      </c>
      <c r="I5" s="15">
        <f t="shared" si="2"/>
        <v>0</v>
      </c>
    </row>
    <row r="6" spans="1:9" ht="20.100000000000001" customHeight="1" x14ac:dyDescent="0.3">
      <c r="A6" s="9"/>
      <c r="B6" s="10" t="s">
        <v>51</v>
      </c>
      <c r="C6" s="9" t="s">
        <v>12</v>
      </c>
      <c r="D6" s="9" t="s">
        <v>0</v>
      </c>
      <c r="E6" s="12">
        <v>2</v>
      </c>
      <c r="F6" s="12">
        <v>350</v>
      </c>
      <c r="G6" s="13">
        <f t="shared" si="0"/>
        <v>700</v>
      </c>
      <c r="H6" s="14">
        <f t="shared" si="1"/>
        <v>0</v>
      </c>
      <c r="I6" s="15">
        <f t="shared" si="2"/>
        <v>700</v>
      </c>
    </row>
    <row r="7" spans="1:9" ht="20.100000000000001" customHeight="1" x14ac:dyDescent="0.3">
      <c r="A7" s="9"/>
      <c r="B7" s="16" t="s">
        <v>24</v>
      </c>
      <c r="C7" s="9" t="s">
        <v>11</v>
      </c>
      <c r="D7" s="9" t="s">
        <v>0</v>
      </c>
      <c r="E7" s="12">
        <v>2</v>
      </c>
      <c r="F7" s="12">
        <v>1200</v>
      </c>
      <c r="G7" s="13">
        <f t="shared" si="0"/>
        <v>2400</v>
      </c>
      <c r="H7" s="14">
        <f t="shared" si="1"/>
        <v>2400</v>
      </c>
      <c r="I7" s="15">
        <f t="shared" si="2"/>
        <v>0</v>
      </c>
    </row>
    <row r="8" spans="1:9" ht="20.100000000000001" customHeight="1" x14ac:dyDescent="0.3">
      <c r="A8" s="9"/>
      <c r="B8" s="18" t="s">
        <v>6</v>
      </c>
      <c r="C8" s="9" t="s">
        <v>12</v>
      </c>
      <c r="D8" s="11" t="s">
        <v>4</v>
      </c>
      <c r="E8" s="12">
        <v>0</v>
      </c>
      <c r="F8" s="12">
        <v>150</v>
      </c>
      <c r="G8" s="13">
        <f t="shared" si="0"/>
        <v>0</v>
      </c>
      <c r="H8" s="14">
        <f t="shared" si="1"/>
        <v>0</v>
      </c>
      <c r="I8" s="15">
        <f t="shared" si="2"/>
        <v>0</v>
      </c>
    </row>
    <row r="9" spans="1:9" ht="20.100000000000001" customHeight="1" x14ac:dyDescent="0.3">
      <c r="A9" s="9"/>
      <c r="B9" s="18" t="s">
        <v>39</v>
      </c>
      <c r="C9" s="9" t="s">
        <v>11</v>
      </c>
      <c r="D9" s="11" t="s">
        <v>36</v>
      </c>
      <c r="E9" s="12">
        <v>0</v>
      </c>
      <c r="F9" s="12">
        <v>90</v>
      </c>
      <c r="G9" s="13">
        <f t="shared" si="0"/>
        <v>0</v>
      </c>
      <c r="H9" s="14">
        <f t="shared" si="1"/>
        <v>0</v>
      </c>
      <c r="I9" s="15">
        <f t="shared" si="2"/>
        <v>0</v>
      </c>
    </row>
    <row r="10" spans="1:9" ht="20.100000000000001" customHeight="1" x14ac:dyDescent="0.3">
      <c r="A10" s="9"/>
      <c r="B10" s="16" t="s">
        <v>13</v>
      </c>
      <c r="C10" s="9" t="s">
        <v>11</v>
      </c>
      <c r="D10" s="11" t="s">
        <v>4</v>
      </c>
      <c r="E10" s="12">
        <v>0</v>
      </c>
      <c r="F10" s="12">
        <v>15</v>
      </c>
      <c r="G10" s="13">
        <f t="shared" si="0"/>
        <v>0</v>
      </c>
      <c r="H10" s="14">
        <f t="shared" si="1"/>
        <v>0</v>
      </c>
      <c r="I10" s="15">
        <f t="shared" si="2"/>
        <v>0</v>
      </c>
    </row>
    <row r="11" spans="1:9" ht="20.100000000000001" customHeight="1" x14ac:dyDescent="0.3">
      <c r="A11" s="9"/>
      <c r="B11" s="17" t="s">
        <v>16</v>
      </c>
      <c r="C11" s="9" t="s">
        <v>11</v>
      </c>
      <c r="D11" s="9" t="s">
        <v>0</v>
      </c>
      <c r="E11" s="12">
        <v>0</v>
      </c>
      <c r="F11" s="12">
        <v>2</v>
      </c>
      <c r="G11" s="13">
        <f t="shared" si="0"/>
        <v>0</v>
      </c>
      <c r="H11" s="14">
        <f t="shared" si="1"/>
        <v>0</v>
      </c>
      <c r="I11" s="15">
        <f t="shared" si="2"/>
        <v>0</v>
      </c>
    </row>
    <row r="12" spans="1:9" ht="20.100000000000001" customHeight="1" x14ac:dyDescent="0.3">
      <c r="A12" s="11"/>
      <c r="B12" s="18" t="s">
        <v>5</v>
      </c>
      <c r="C12" s="9" t="s">
        <v>12</v>
      </c>
      <c r="D12" s="11" t="s">
        <v>4</v>
      </c>
      <c r="E12" s="19">
        <v>0</v>
      </c>
      <c r="F12" s="19">
        <v>150</v>
      </c>
      <c r="G12" s="13">
        <f t="shared" si="0"/>
        <v>0</v>
      </c>
      <c r="H12" s="14">
        <f t="shared" si="1"/>
        <v>0</v>
      </c>
      <c r="I12" s="15">
        <f t="shared" si="2"/>
        <v>0</v>
      </c>
    </row>
    <row r="13" spans="1:9" ht="20.100000000000001" customHeight="1" x14ac:dyDescent="0.3">
      <c r="A13" s="11"/>
      <c r="B13" s="17" t="s">
        <v>39</v>
      </c>
      <c r="C13" s="9" t="s">
        <v>11</v>
      </c>
      <c r="D13" s="9" t="s">
        <v>36</v>
      </c>
      <c r="E13" s="19">
        <v>0</v>
      </c>
      <c r="F13" s="19">
        <v>75</v>
      </c>
      <c r="G13" s="13">
        <f t="shared" ref="G13" si="3">F13*E13</f>
        <v>0</v>
      </c>
      <c r="H13" s="14">
        <f t="shared" ref="H13" si="4">IF(C13="Материал",G13,0)</f>
        <v>0</v>
      </c>
      <c r="I13" s="15">
        <f t="shared" ref="I13" si="5">IF(C13="Работа",G13,0)</f>
        <v>0</v>
      </c>
    </row>
    <row r="14" spans="1:9" ht="20.100000000000001" customHeight="1" x14ac:dyDescent="0.3">
      <c r="A14" s="11"/>
      <c r="B14" s="16" t="s">
        <v>14</v>
      </c>
      <c r="C14" s="9" t="s">
        <v>11</v>
      </c>
      <c r="D14" s="11" t="s">
        <v>36</v>
      </c>
      <c r="E14" s="19">
        <v>0</v>
      </c>
      <c r="F14" s="19">
        <v>15</v>
      </c>
      <c r="G14" s="13">
        <f t="shared" si="0"/>
        <v>0</v>
      </c>
      <c r="H14" s="14">
        <f t="shared" si="1"/>
        <v>0</v>
      </c>
      <c r="I14" s="15">
        <f t="shared" si="2"/>
        <v>0</v>
      </c>
    </row>
    <row r="15" spans="1:9" ht="20.100000000000001" customHeight="1" x14ac:dyDescent="0.3">
      <c r="A15" s="9"/>
      <c r="B15" s="17" t="s">
        <v>17</v>
      </c>
      <c r="C15" s="9" t="s">
        <v>11</v>
      </c>
      <c r="D15" s="9" t="s">
        <v>0</v>
      </c>
      <c r="E15" s="12">
        <v>0</v>
      </c>
      <c r="F15" s="12">
        <v>2</v>
      </c>
      <c r="G15" s="13">
        <f t="shared" si="0"/>
        <v>0</v>
      </c>
      <c r="H15" s="14">
        <f t="shared" si="1"/>
        <v>0</v>
      </c>
      <c r="I15" s="15">
        <f t="shared" si="2"/>
        <v>0</v>
      </c>
    </row>
    <row r="16" spans="1:9" ht="20.100000000000001" customHeight="1" x14ac:dyDescent="0.3">
      <c r="A16" s="11"/>
      <c r="B16" s="18" t="s">
        <v>7</v>
      </c>
      <c r="C16" s="9" t="s">
        <v>12</v>
      </c>
      <c r="D16" s="11" t="s">
        <v>4</v>
      </c>
      <c r="E16" s="19">
        <v>200</v>
      </c>
      <c r="F16" s="19">
        <v>150</v>
      </c>
      <c r="G16" s="13">
        <f t="shared" si="0"/>
        <v>30000</v>
      </c>
      <c r="H16" s="14">
        <f t="shared" si="1"/>
        <v>0</v>
      </c>
      <c r="I16" s="15">
        <f t="shared" si="2"/>
        <v>30000</v>
      </c>
    </row>
    <row r="17" spans="1:9" ht="20.100000000000001" customHeight="1" x14ac:dyDescent="0.3">
      <c r="A17" s="11"/>
      <c r="B17" s="16" t="s">
        <v>15</v>
      </c>
      <c r="C17" s="9" t="s">
        <v>11</v>
      </c>
      <c r="D17" s="11" t="s">
        <v>36</v>
      </c>
      <c r="E17" s="19">
        <v>200</v>
      </c>
      <c r="F17" s="19">
        <v>15</v>
      </c>
      <c r="G17" s="13">
        <f t="shared" si="0"/>
        <v>3000</v>
      </c>
      <c r="H17" s="14">
        <f t="shared" si="1"/>
        <v>3000</v>
      </c>
      <c r="I17" s="15">
        <f t="shared" si="2"/>
        <v>0</v>
      </c>
    </row>
    <row r="18" spans="1:9" ht="20.100000000000001" customHeight="1" x14ac:dyDescent="0.3">
      <c r="A18" s="11"/>
      <c r="B18" s="17" t="s">
        <v>39</v>
      </c>
      <c r="C18" s="9" t="s">
        <v>11</v>
      </c>
      <c r="D18" s="9" t="s">
        <v>36</v>
      </c>
      <c r="E18" s="19">
        <v>200</v>
      </c>
      <c r="F18" s="19">
        <v>45</v>
      </c>
      <c r="G18" s="13">
        <f t="shared" si="0"/>
        <v>9000</v>
      </c>
      <c r="H18" s="14">
        <f t="shared" si="1"/>
        <v>9000</v>
      </c>
      <c r="I18" s="15">
        <f t="shared" si="2"/>
        <v>0</v>
      </c>
    </row>
    <row r="19" spans="1:9" ht="20.100000000000001" customHeight="1" x14ac:dyDescent="0.3">
      <c r="A19" s="11"/>
      <c r="B19" s="17" t="s">
        <v>18</v>
      </c>
      <c r="C19" s="9" t="s">
        <v>11</v>
      </c>
      <c r="D19" s="9" t="s">
        <v>0</v>
      </c>
      <c r="E19" s="19">
        <v>600</v>
      </c>
      <c r="F19" s="19">
        <v>2</v>
      </c>
      <c r="G19" s="13">
        <f t="shared" si="0"/>
        <v>1200</v>
      </c>
      <c r="H19" s="14">
        <f t="shared" si="1"/>
        <v>1200</v>
      </c>
      <c r="I19" s="15">
        <f t="shared" si="2"/>
        <v>0</v>
      </c>
    </row>
    <row r="20" spans="1:9" s="3" customFormat="1" ht="20.100000000000001" customHeight="1" x14ac:dyDescent="0.3">
      <c r="A20" s="11"/>
      <c r="B20" s="17" t="s">
        <v>19</v>
      </c>
      <c r="C20" s="9" t="s">
        <v>11</v>
      </c>
      <c r="D20" s="11" t="s">
        <v>37</v>
      </c>
      <c r="E20" s="19">
        <v>1</v>
      </c>
      <c r="F20" s="19">
        <v>500</v>
      </c>
      <c r="G20" s="13">
        <f t="shared" si="0"/>
        <v>500</v>
      </c>
      <c r="H20" s="14">
        <f t="shared" si="1"/>
        <v>500</v>
      </c>
      <c r="I20" s="15">
        <f t="shared" si="2"/>
        <v>0</v>
      </c>
    </row>
    <row r="21" spans="1:9" ht="20.100000000000001" customHeight="1" x14ac:dyDescent="0.3">
      <c r="A21" s="11"/>
      <c r="B21" s="18" t="s">
        <v>42</v>
      </c>
      <c r="C21" s="9" t="s">
        <v>12</v>
      </c>
      <c r="D21" s="11" t="s">
        <v>0</v>
      </c>
      <c r="E21" s="19">
        <v>12</v>
      </c>
      <c r="F21" s="19">
        <v>350</v>
      </c>
      <c r="G21" s="13">
        <f t="shared" si="0"/>
        <v>4200</v>
      </c>
      <c r="H21" s="14">
        <f t="shared" si="1"/>
        <v>0</v>
      </c>
      <c r="I21" s="15">
        <f t="shared" si="2"/>
        <v>4200</v>
      </c>
    </row>
    <row r="22" spans="1:9" ht="20.100000000000001" customHeight="1" x14ac:dyDescent="0.3">
      <c r="A22" s="16"/>
      <c r="B22" s="16" t="s">
        <v>30</v>
      </c>
      <c r="C22" s="9" t="s">
        <v>11</v>
      </c>
      <c r="D22" s="11" t="s">
        <v>0</v>
      </c>
      <c r="E22" s="26">
        <v>12</v>
      </c>
      <c r="F22" s="26">
        <v>40</v>
      </c>
      <c r="G22" s="13">
        <f t="shared" si="0"/>
        <v>480</v>
      </c>
      <c r="H22" s="14">
        <f t="shared" si="1"/>
        <v>480</v>
      </c>
      <c r="I22" s="15">
        <f t="shared" si="2"/>
        <v>0</v>
      </c>
    </row>
    <row r="23" spans="1:9" ht="20.100000000000001" customHeight="1" x14ac:dyDescent="0.3">
      <c r="A23" s="11"/>
      <c r="B23" s="18" t="s">
        <v>28</v>
      </c>
      <c r="C23" s="9" t="s">
        <v>12</v>
      </c>
      <c r="D23" s="11" t="s">
        <v>0</v>
      </c>
      <c r="E23" s="19">
        <v>12</v>
      </c>
      <c r="F23" s="19">
        <v>150</v>
      </c>
      <c r="G23" s="13">
        <f t="shared" si="0"/>
        <v>1800</v>
      </c>
      <c r="H23" s="14">
        <f t="shared" si="1"/>
        <v>0</v>
      </c>
      <c r="I23" s="15">
        <f t="shared" si="2"/>
        <v>1800</v>
      </c>
    </row>
    <row r="24" spans="1:9" ht="20.100000000000001" customHeight="1" x14ac:dyDescent="0.3">
      <c r="A24" s="11"/>
      <c r="B24" s="18" t="s">
        <v>29</v>
      </c>
      <c r="C24" s="9" t="s">
        <v>12</v>
      </c>
      <c r="D24" s="11" t="s">
        <v>0</v>
      </c>
      <c r="E24" s="19">
        <v>8</v>
      </c>
      <c r="F24" s="19">
        <v>300</v>
      </c>
      <c r="G24" s="13">
        <f t="shared" si="0"/>
        <v>2400</v>
      </c>
      <c r="H24" s="14">
        <f t="shared" si="1"/>
        <v>0</v>
      </c>
      <c r="I24" s="15">
        <f t="shared" si="2"/>
        <v>2400</v>
      </c>
    </row>
    <row r="25" spans="1:9" ht="20.100000000000001" customHeight="1" x14ac:dyDescent="0.3">
      <c r="A25" s="11"/>
      <c r="B25" s="16" t="s">
        <v>34</v>
      </c>
      <c r="C25" s="9" t="s">
        <v>11</v>
      </c>
      <c r="D25" s="11" t="s">
        <v>0</v>
      </c>
      <c r="E25" s="19">
        <v>8</v>
      </c>
      <c r="F25" s="19">
        <v>300</v>
      </c>
      <c r="G25" s="13">
        <f t="shared" si="0"/>
        <v>2400</v>
      </c>
      <c r="H25" s="14">
        <f t="shared" si="1"/>
        <v>2400</v>
      </c>
      <c r="I25" s="15">
        <f t="shared" si="2"/>
        <v>0</v>
      </c>
    </row>
    <row r="26" spans="1:9" ht="20.100000000000001" customHeight="1" x14ac:dyDescent="0.3">
      <c r="A26" s="11"/>
      <c r="B26" s="18" t="s">
        <v>38</v>
      </c>
      <c r="C26" s="9" t="s">
        <v>12</v>
      </c>
      <c r="D26" s="11" t="s">
        <v>0</v>
      </c>
      <c r="E26" s="19">
        <v>4</v>
      </c>
      <c r="F26" s="19">
        <v>300</v>
      </c>
      <c r="G26" s="13">
        <f t="shared" si="0"/>
        <v>1200</v>
      </c>
      <c r="H26" s="14">
        <f t="shared" si="1"/>
        <v>0</v>
      </c>
      <c r="I26" s="15">
        <f t="shared" si="2"/>
        <v>1200</v>
      </c>
    </row>
    <row r="27" spans="1:9" ht="20.100000000000001" customHeight="1" x14ac:dyDescent="0.3">
      <c r="A27" s="11"/>
      <c r="B27" s="16" t="s">
        <v>34</v>
      </c>
      <c r="C27" s="9" t="s">
        <v>11</v>
      </c>
      <c r="D27" s="11" t="s">
        <v>0</v>
      </c>
      <c r="E27" s="19">
        <v>4</v>
      </c>
      <c r="F27" s="19">
        <v>300</v>
      </c>
      <c r="G27" s="13">
        <f t="shared" si="0"/>
        <v>1200</v>
      </c>
      <c r="H27" s="14">
        <f t="shared" si="1"/>
        <v>1200</v>
      </c>
      <c r="I27" s="15">
        <f t="shared" si="2"/>
        <v>0</v>
      </c>
    </row>
    <row r="28" spans="1:9" ht="20.100000000000001" customHeight="1" x14ac:dyDescent="0.3">
      <c r="A28" s="11"/>
      <c r="B28" s="18" t="s">
        <v>32</v>
      </c>
      <c r="C28" s="9" t="s">
        <v>12</v>
      </c>
      <c r="D28" s="11" t="s">
        <v>0</v>
      </c>
      <c r="E28" s="19">
        <v>0</v>
      </c>
      <c r="F28" s="21">
        <v>500</v>
      </c>
      <c r="G28" s="13">
        <f t="shared" si="0"/>
        <v>0</v>
      </c>
      <c r="H28" s="14">
        <f t="shared" si="1"/>
        <v>0</v>
      </c>
      <c r="I28" s="15">
        <f t="shared" si="2"/>
        <v>0</v>
      </c>
    </row>
    <row r="29" spans="1:9" ht="20.100000000000001" customHeight="1" x14ac:dyDescent="0.3">
      <c r="A29" s="11"/>
      <c r="B29" s="16" t="s">
        <v>33</v>
      </c>
      <c r="C29" s="9" t="s">
        <v>11</v>
      </c>
      <c r="D29" s="11"/>
      <c r="E29" s="19">
        <v>0</v>
      </c>
      <c r="F29" s="21">
        <v>1000</v>
      </c>
      <c r="G29" s="13">
        <f t="shared" si="0"/>
        <v>0</v>
      </c>
      <c r="H29" s="14">
        <f t="shared" si="1"/>
        <v>0</v>
      </c>
      <c r="I29" s="15">
        <f t="shared" si="2"/>
        <v>0</v>
      </c>
    </row>
    <row r="30" spans="1:9" ht="20.100000000000001" customHeight="1" x14ac:dyDescent="0.3">
      <c r="A30" s="11"/>
      <c r="B30" s="18" t="s">
        <v>31</v>
      </c>
      <c r="C30" s="9" t="s">
        <v>12</v>
      </c>
      <c r="D30" s="11" t="s">
        <v>0</v>
      </c>
      <c r="E30" s="19">
        <v>0</v>
      </c>
      <c r="F30" s="21">
        <v>500</v>
      </c>
      <c r="G30" s="13">
        <f t="shared" si="0"/>
        <v>0</v>
      </c>
      <c r="H30" s="14">
        <f t="shared" si="1"/>
        <v>0</v>
      </c>
      <c r="I30" s="15">
        <f t="shared" si="2"/>
        <v>0</v>
      </c>
    </row>
    <row r="31" spans="1:9" ht="20.100000000000001" customHeight="1" x14ac:dyDescent="0.3">
      <c r="A31" s="11"/>
      <c r="B31" s="16" t="s">
        <v>33</v>
      </c>
      <c r="C31" s="9" t="s">
        <v>11</v>
      </c>
      <c r="D31" s="11"/>
      <c r="E31" s="19">
        <v>0</v>
      </c>
      <c r="F31" s="21">
        <v>1000</v>
      </c>
      <c r="G31" s="13">
        <f t="shared" si="0"/>
        <v>0</v>
      </c>
      <c r="H31" s="14">
        <f t="shared" si="1"/>
        <v>0</v>
      </c>
      <c r="I31" s="15">
        <f t="shared" si="2"/>
        <v>0</v>
      </c>
    </row>
    <row r="32" spans="1:9" ht="20.100000000000001" customHeight="1" x14ac:dyDescent="0.3">
      <c r="A32" s="11"/>
      <c r="B32" s="20"/>
      <c r="C32" s="9" t="s">
        <v>11</v>
      </c>
      <c r="D32" s="11"/>
      <c r="E32" s="19"/>
      <c r="F32" s="21"/>
      <c r="G32" s="13"/>
      <c r="H32" s="14">
        <f t="shared" si="1"/>
        <v>0</v>
      </c>
      <c r="I32" s="15">
        <f t="shared" si="2"/>
        <v>0</v>
      </c>
    </row>
    <row r="33" spans="1:9" ht="20.100000000000001" customHeight="1" x14ac:dyDescent="0.3">
      <c r="A33" s="11"/>
      <c r="B33" s="20"/>
      <c r="C33" s="9" t="s">
        <v>12</v>
      </c>
      <c r="D33" s="11"/>
      <c r="E33" s="19"/>
      <c r="F33" s="21"/>
      <c r="G33" s="13"/>
      <c r="H33" s="27">
        <f t="shared" si="1"/>
        <v>0</v>
      </c>
      <c r="I33" s="13">
        <f>SUM(I4:I31)</f>
        <v>41900</v>
      </c>
    </row>
    <row r="34" spans="1:9" ht="18.75" x14ac:dyDescent="0.3">
      <c r="A34" s="11"/>
      <c r="B34" s="20"/>
      <c r="C34" s="11"/>
      <c r="D34" s="11"/>
      <c r="E34" s="19"/>
      <c r="F34" s="21"/>
      <c r="G34" s="22"/>
      <c r="H34" s="13">
        <f>SUM(H4:H33)</f>
        <v>22280</v>
      </c>
      <c r="I34" s="22"/>
    </row>
    <row r="35" spans="1:9" ht="18.75" x14ac:dyDescent="0.3">
      <c r="A35" s="28"/>
      <c r="B35" s="20"/>
      <c r="C35" s="29"/>
      <c r="D35" s="28"/>
      <c r="E35" s="30"/>
      <c r="F35" s="21"/>
      <c r="G35" s="9" t="s">
        <v>41</v>
      </c>
      <c r="H35" s="13">
        <f>SUM(H34+I33)</f>
        <v>64180</v>
      </c>
      <c r="I35" s="23"/>
    </row>
  </sheetData>
  <autoFilter ref="A3:I35" xr:uid="{00000000-0009-0000-0000-000001000000}">
    <filterColumn colId="5" showButton="0"/>
    <filterColumn colId="8" showButton="0"/>
  </autoFilter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4"/>
  <sheetViews>
    <sheetView zoomScale="70" zoomScaleNormal="70" workbookViewId="0">
      <selection activeCell="B24" sqref="B24"/>
    </sheetView>
  </sheetViews>
  <sheetFormatPr defaultRowHeight="15" x14ac:dyDescent="0.25"/>
  <cols>
    <col min="1" max="1" width="21.140625" bestFit="1" customWidth="1"/>
    <col min="2" max="2" width="93.7109375" style="1" bestFit="1" customWidth="1"/>
    <col min="3" max="3" width="14" style="2" bestFit="1" customWidth="1"/>
    <col min="4" max="4" width="10.5703125" bestFit="1" customWidth="1"/>
    <col min="5" max="5" width="11.140625" customWidth="1"/>
    <col min="6" max="6" width="17.140625" customWidth="1"/>
    <col min="7" max="7" width="11.5703125" style="4" bestFit="1" customWidth="1"/>
    <col min="8" max="8" width="15.28515625" style="4" bestFit="1" customWidth="1"/>
    <col min="9" max="9" width="12.42578125" customWidth="1"/>
  </cols>
  <sheetData>
    <row r="2" spans="1:9" ht="25.5" customHeight="1" thickBot="1" x14ac:dyDescent="0.3">
      <c r="A2" s="5" t="s">
        <v>48</v>
      </c>
      <c r="B2" s="6"/>
      <c r="C2" s="6"/>
      <c r="D2" s="6"/>
      <c r="E2" s="6"/>
      <c r="F2" s="6"/>
      <c r="G2" s="6"/>
      <c r="H2" s="6"/>
      <c r="I2" s="6"/>
    </row>
    <row r="3" spans="1:9" ht="39" customHeight="1" thickBot="1" x14ac:dyDescent="0.3">
      <c r="A3" s="7" t="s">
        <v>1</v>
      </c>
      <c r="B3" s="7" t="s">
        <v>20</v>
      </c>
      <c r="C3" s="7" t="s">
        <v>22</v>
      </c>
      <c r="D3" s="7" t="s">
        <v>9</v>
      </c>
      <c r="E3" s="7" t="s">
        <v>10</v>
      </c>
      <c r="F3" s="8" t="s">
        <v>44</v>
      </c>
      <c r="G3" s="8" t="s">
        <v>40</v>
      </c>
      <c r="H3" s="8" t="s">
        <v>43</v>
      </c>
      <c r="I3" s="7" t="s">
        <v>12</v>
      </c>
    </row>
    <row r="4" spans="1:9" ht="20.100000000000001" customHeight="1" x14ac:dyDescent="0.3">
      <c r="A4" s="9"/>
      <c r="B4" s="10" t="s">
        <v>25</v>
      </c>
      <c r="C4" s="9" t="s">
        <v>12</v>
      </c>
      <c r="D4" s="11" t="s">
        <v>0</v>
      </c>
      <c r="E4" s="12">
        <v>7</v>
      </c>
      <c r="F4" s="12">
        <v>200</v>
      </c>
      <c r="G4" s="13">
        <f t="shared" ref="G4:G30" si="0">F4*E4</f>
        <v>1400</v>
      </c>
      <c r="H4" s="14">
        <f t="shared" ref="H4:H32" si="1">IF(C4="Материал",G4,0)</f>
        <v>0</v>
      </c>
      <c r="I4" s="15">
        <f t="shared" ref="I4:I31" si="2">IF(C4="Работа",G4,0)</f>
        <v>1400</v>
      </c>
    </row>
    <row r="5" spans="1:9" ht="20.100000000000001" customHeight="1" x14ac:dyDescent="0.3">
      <c r="A5" s="9"/>
      <c r="B5" s="16" t="s">
        <v>24</v>
      </c>
      <c r="C5" s="9" t="s">
        <v>11</v>
      </c>
      <c r="D5" s="9" t="s">
        <v>0</v>
      </c>
      <c r="E5" s="12">
        <v>7</v>
      </c>
      <c r="F5" s="12">
        <v>300</v>
      </c>
      <c r="G5" s="13">
        <f t="shared" si="0"/>
        <v>2100</v>
      </c>
      <c r="H5" s="14">
        <f t="shared" si="1"/>
        <v>2100</v>
      </c>
      <c r="I5" s="15">
        <f t="shared" si="2"/>
        <v>0</v>
      </c>
    </row>
    <row r="6" spans="1:9" ht="20.100000000000001" customHeight="1" x14ac:dyDescent="0.3">
      <c r="A6" s="9"/>
      <c r="B6" s="18" t="s">
        <v>6</v>
      </c>
      <c r="C6" s="9" t="s">
        <v>12</v>
      </c>
      <c r="D6" s="11" t="s">
        <v>4</v>
      </c>
      <c r="E6" s="12">
        <v>0</v>
      </c>
      <c r="F6" s="12">
        <v>0</v>
      </c>
      <c r="G6" s="13">
        <f t="shared" si="0"/>
        <v>0</v>
      </c>
      <c r="H6" s="14">
        <f t="shared" si="1"/>
        <v>0</v>
      </c>
      <c r="I6" s="15">
        <f t="shared" si="2"/>
        <v>0</v>
      </c>
    </row>
    <row r="7" spans="1:9" ht="20.100000000000001" customHeight="1" x14ac:dyDescent="0.3">
      <c r="A7" s="9"/>
      <c r="B7" s="16" t="s">
        <v>13</v>
      </c>
      <c r="C7" s="9" t="s">
        <v>11</v>
      </c>
      <c r="D7" s="11" t="s">
        <v>4</v>
      </c>
      <c r="E7" s="12">
        <v>0</v>
      </c>
      <c r="F7" s="12">
        <v>0</v>
      </c>
      <c r="G7" s="13">
        <f t="shared" si="0"/>
        <v>0</v>
      </c>
      <c r="H7" s="14">
        <f t="shared" si="1"/>
        <v>0</v>
      </c>
      <c r="I7" s="15">
        <f t="shared" si="2"/>
        <v>0</v>
      </c>
    </row>
    <row r="8" spans="1:9" ht="20.100000000000001" customHeight="1" x14ac:dyDescent="0.3">
      <c r="A8" s="9"/>
      <c r="B8" s="17" t="s">
        <v>16</v>
      </c>
      <c r="C8" s="9" t="s">
        <v>11</v>
      </c>
      <c r="D8" s="9" t="s">
        <v>0</v>
      </c>
      <c r="E8" s="12">
        <v>0</v>
      </c>
      <c r="F8" s="12">
        <v>0</v>
      </c>
      <c r="G8" s="13">
        <f t="shared" si="0"/>
        <v>0</v>
      </c>
      <c r="H8" s="14">
        <f t="shared" si="1"/>
        <v>0</v>
      </c>
      <c r="I8" s="15">
        <f t="shared" si="2"/>
        <v>0</v>
      </c>
    </row>
    <row r="9" spans="1:9" ht="20.100000000000001" customHeight="1" x14ac:dyDescent="0.3">
      <c r="A9" s="11"/>
      <c r="B9" s="18" t="s">
        <v>5</v>
      </c>
      <c r="C9" s="9" t="s">
        <v>12</v>
      </c>
      <c r="D9" s="11" t="s">
        <v>4</v>
      </c>
      <c r="E9" s="19">
        <v>300</v>
      </c>
      <c r="F9" s="19">
        <v>150</v>
      </c>
      <c r="G9" s="13">
        <f t="shared" si="0"/>
        <v>45000</v>
      </c>
      <c r="H9" s="14">
        <f t="shared" si="1"/>
        <v>0</v>
      </c>
      <c r="I9" s="15">
        <f t="shared" si="2"/>
        <v>45000</v>
      </c>
    </row>
    <row r="10" spans="1:9" ht="20.100000000000001" customHeight="1" x14ac:dyDescent="0.3">
      <c r="A10" s="11"/>
      <c r="B10" s="17" t="s">
        <v>39</v>
      </c>
      <c r="C10" s="9" t="s">
        <v>11</v>
      </c>
      <c r="D10" s="9" t="s">
        <v>36</v>
      </c>
      <c r="E10" s="19">
        <v>300</v>
      </c>
      <c r="F10" s="19">
        <v>75</v>
      </c>
      <c r="G10" s="13">
        <f t="shared" si="0"/>
        <v>22500</v>
      </c>
      <c r="H10" s="14">
        <f t="shared" si="1"/>
        <v>22500</v>
      </c>
      <c r="I10" s="15">
        <f t="shared" si="2"/>
        <v>0</v>
      </c>
    </row>
    <row r="11" spans="1:9" ht="20.100000000000001" customHeight="1" x14ac:dyDescent="0.3">
      <c r="A11" s="9"/>
      <c r="B11" s="16" t="s">
        <v>14</v>
      </c>
      <c r="C11" s="9" t="s">
        <v>11</v>
      </c>
      <c r="D11" s="11" t="s">
        <v>36</v>
      </c>
      <c r="E11" s="19">
        <v>300</v>
      </c>
      <c r="F11" s="19">
        <v>15</v>
      </c>
      <c r="G11" s="13">
        <f t="shared" si="0"/>
        <v>4500</v>
      </c>
      <c r="H11" s="14">
        <f t="shared" si="1"/>
        <v>4500</v>
      </c>
      <c r="I11" s="15">
        <f t="shared" si="2"/>
        <v>0</v>
      </c>
    </row>
    <row r="12" spans="1:9" ht="20.100000000000001" customHeight="1" x14ac:dyDescent="0.3">
      <c r="A12" s="11"/>
      <c r="B12" s="17" t="s">
        <v>17</v>
      </c>
      <c r="C12" s="9" t="s">
        <v>11</v>
      </c>
      <c r="D12" s="9" t="s">
        <v>0</v>
      </c>
      <c r="E12" s="12">
        <v>900</v>
      </c>
      <c r="F12" s="12">
        <v>2</v>
      </c>
      <c r="G12" s="13">
        <f t="shared" si="0"/>
        <v>1800</v>
      </c>
      <c r="H12" s="14">
        <f t="shared" si="1"/>
        <v>1800</v>
      </c>
      <c r="I12" s="15">
        <f t="shared" si="2"/>
        <v>0</v>
      </c>
    </row>
    <row r="13" spans="1:9" ht="20.100000000000001" customHeight="1" x14ac:dyDescent="0.3">
      <c r="A13" s="11"/>
      <c r="B13" s="18" t="s">
        <v>7</v>
      </c>
      <c r="C13" s="9" t="s">
        <v>12</v>
      </c>
      <c r="D13" s="11" t="s">
        <v>4</v>
      </c>
      <c r="E13" s="19">
        <v>0</v>
      </c>
      <c r="F13" s="19">
        <v>150</v>
      </c>
      <c r="G13" s="13">
        <f t="shared" si="0"/>
        <v>0</v>
      </c>
      <c r="H13" s="14">
        <f t="shared" si="1"/>
        <v>0</v>
      </c>
      <c r="I13" s="15">
        <f t="shared" si="2"/>
        <v>0</v>
      </c>
    </row>
    <row r="14" spans="1:9" ht="20.100000000000001" customHeight="1" x14ac:dyDescent="0.3">
      <c r="A14" s="11"/>
      <c r="B14" s="16" t="s">
        <v>15</v>
      </c>
      <c r="C14" s="9" t="s">
        <v>11</v>
      </c>
      <c r="D14" s="11" t="s">
        <v>36</v>
      </c>
      <c r="E14" s="19">
        <v>0</v>
      </c>
      <c r="F14" s="19">
        <v>10</v>
      </c>
      <c r="G14" s="13">
        <f t="shared" si="0"/>
        <v>0</v>
      </c>
      <c r="H14" s="14">
        <f t="shared" si="1"/>
        <v>0</v>
      </c>
      <c r="I14" s="15">
        <f t="shared" si="2"/>
        <v>0</v>
      </c>
    </row>
    <row r="15" spans="1:9" ht="20.100000000000001" customHeight="1" x14ac:dyDescent="0.3">
      <c r="A15" s="11"/>
      <c r="B15" s="17" t="s">
        <v>39</v>
      </c>
      <c r="C15" s="9" t="s">
        <v>11</v>
      </c>
      <c r="D15" s="9" t="s">
        <v>36</v>
      </c>
      <c r="E15" s="19">
        <v>0</v>
      </c>
      <c r="F15" s="19">
        <v>50</v>
      </c>
      <c r="G15" s="13">
        <f t="shared" si="0"/>
        <v>0</v>
      </c>
      <c r="H15" s="14">
        <f t="shared" si="1"/>
        <v>0</v>
      </c>
      <c r="I15" s="15">
        <f t="shared" si="2"/>
        <v>0</v>
      </c>
    </row>
    <row r="16" spans="1:9" ht="20.100000000000001" customHeight="1" x14ac:dyDescent="0.3">
      <c r="A16" s="11"/>
      <c r="B16" s="17" t="s">
        <v>18</v>
      </c>
      <c r="C16" s="9" t="s">
        <v>11</v>
      </c>
      <c r="D16" s="9" t="s">
        <v>0</v>
      </c>
      <c r="E16" s="19">
        <v>0</v>
      </c>
      <c r="F16" s="19">
        <v>10</v>
      </c>
      <c r="G16" s="13">
        <f t="shared" si="0"/>
        <v>0</v>
      </c>
      <c r="H16" s="14">
        <f t="shared" si="1"/>
        <v>0</v>
      </c>
      <c r="I16" s="15">
        <f t="shared" si="2"/>
        <v>0</v>
      </c>
    </row>
    <row r="17" spans="1:9" ht="20.100000000000001" customHeight="1" x14ac:dyDescent="0.3">
      <c r="A17" s="11"/>
      <c r="B17" s="17" t="s">
        <v>19</v>
      </c>
      <c r="C17" s="9" t="s">
        <v>11</v>
      </c>
      <c r="D17" s="11" t="s">
        <v>37</v>
      </c>
      <c r="E17" s="19">
        <v>2</v>
      </c>
      <c r="F17" s="19">
        <v>500</v>
      </c>
      <c r="G17" s="13">
        <f t="shared" si="0"/>
        <v>1000</v>
      </c>
      <c r="H17" s="14">
        <f t="shared" si="1"/>
        <v>1000</v>
      </c>
      <c r="I17" s="15">
        <f t="shared" si="2"/>
        <v>0</v>
      </c>
    </row>
    <row r="18" spans="1:9" s="3" customFormat="1" ht="20.100000000000001" customHeight="1" x14ac:dyDescent="0.3">
      <c r="A18" s="16"/>
      <c r="B18" s="18" t="s">
        <v>42</v>
      </c>
      <c r="C18" s="9" t="s">
        <v>12</v>
      </c>
      <c r="D18" s="11" t="s">
        <v>0</v>
      </c>
      <c r="E18" s="19">
        <v>12</v>
      </c>
      <c r="F18" s="19">
        <v>350</v>
      </c>
      <c r="G18" s="13">
        <f t="shared" si="0"/>
        <v>4200</v>
      </c>
      <c r="H18" s="14">
        <f t="shared" si="1"/>
        <v>0</v>
      </c>
      <c r="I18" s="15">
        <f t="shared" si="2"/>
        <v>4200</v>
      </c>
    </row>
    <row r="19" spans="1:9" ht="20.100000000000001" customHeight="1" x14ac:dyDescent="0.3">
      <c r="A19" s="11"/>
      <c r="B19" s="16" t="s">
        <v>30</v>
      </c>
      <c r="C19" s="9" t="s">
        <v>11</v>
      </c>
      <c r="D19" s="11" t="s">
        <v>0</v>
      </c>
      <c r="E19" s="26">
        <v>12</v>
      </c>
      <c r="F19" s="26">
        <v>40</v>
      </c>
      <c r="G19" s="13">
        <f t="shared" si="0"/>
        <v>480</v>
      </c>
      <c r="H19" s="14">
        <f t="shared" si="1"/>
        <v>480</v>
      </c>
      <c r="I19" s="15">
        <f t="shared" si="2"/>
        <v>0</v>
      </c>
    </row>
    <row r="20" spans="1:9" ht="20.100000000000001" customHeight="1" x14ac:dyDescent="0.3">
      <c r="A20" s="11"/>
      <c r="B20" s="18" t="s">
        <v>28</v>
      </c>
      <c r="C20" s="9" t="s">
        <v>12</v>
      </c>
      <c r="D20" s="11" t="s">
        <v>0</v>
      </c>
      <c r="E20" s="19">
        <v>12</v>
      </c>
      <c r="F20" s="19">
        <v>150</v>
      </c>
      <c r="G20" s="13">
        <f t="shared" si="0"/>
        <v>1800</v>
      </c>
      <c r="H20" s="14">
        <f t="shared" si="1"/>
        <v>0</v>
      </c>
      <c r="I20" s="15">
        <f t="shared" si="2"/>
        <v>1800</v>
      </c>
    </row>
    <row r="21" spans="1:9" ht="20.100000000000001" customHeight="1" x14ac:dyDescent="0.3">
      <c r="A21" s="11"/>
      <c r="B21" s="18" t="s">
        <v>57</v>
      </c>
      <c r="C21" s="9" t="s">
        <v>12</v>
      </c>
      <c r="D21" s="11" t="s">
        <v>0</v>
      </c>
      <c r="E21" s="19">
        <v>8</v>
      </c>
      <c r="F21" s="19">
        <v>300</v>
      </c>
      <c r="G21" s="13">
        <f t="shared" si="0"/>
        <v>2400</v>
      </c>
      <c r="H21" s="14">
        <f t="shared" si="1"/>
        <v>0</v>
      </c>
      <c r="I21" s="15">
        <f t="shared" si="2"/>
        <v>2400</v>
      </c>
    </row>
    <row r="22" spans="1:9" ht="20.100000000000001" customHeight="1" x14ac:dyDescent="0.3">
      <c r="A22" s="11"/>
      <c r="B22" s="16" t="s">
        <v>58</v>
      </c>
      <c r="C22" s="9" t="s">
        <v>11</v>
      </c>
      <c r="D22" s="11" t="s">
        <v>0</v>
      </c>
      <c r="E22" s="19">
        <v>8</v>
      </c>
      <c r="F22" s="19">
        <v>300</v>
      </c>
      <c r="G22" s="13">
        <f t="shared" si="0"/>
        <v>2400</v>
      </c>
      <c r="H22" s="14">
        <f t="shared" si="1"/>
        <v>2400</v>
      </c>
      <c r="I22" s="15">
        <f t="shared" si="2"/>
        <v>0</v>
      </c>
    </row>
    <row r="23" spans="1:9" ht="20.100000000000001" customHeight="1" x14ac:dyDescent="0.3">
      <c r="A23" s="11"/>
      <c r="B23" s="18"/>
      <c r="C23" s="9" t="s">
        <v>12</v>
      </c>
      <c r="D23" s="11" t="s">
        <v>0</v>
      </c>
      <c r="E23" s="19">
        <v>0</v>
      </c>
      <c r="F23" s="19">
        <v>300</v>
      </c>
      <c r="G23" s="13">
        <f t="shared" si="0"/>
        <v>0</v>
      </c>
      <c r="H23" s="14">
        <f t="shared" si="1"/>
        <v>0</v>
      </c>
      <c r="I23" s="15">
        <f t="shared" si="2"/>
        <v>0</v>
      </c>
    </row>
    <row r="24" spans="1:9" ht="20.100000000000001" customHeight="1" x14ac:dyDescent="0.3">
      <c r="A24" s="11"/>
      <c r="B24" s="16"/>
      <c r="C24" s="9" t="s">
        <v>11</v>
      </c>
      <c r="D24" s="11" t="s">
        <v>0</v>
      </c>
      <c r="E24" s="19">
        <v>0</v>
      </c>
      <c r="F24" s="19">
        <v>300</v>
      </c>
      <c r="G24" s="13">
        <f t="shared" si="0"/>
        <v>0</v>
      </c>
      <c r="H24" s="14">
        <f t="shared" si="1"/>
        <v>0</v>
      </c>
      <c r="I24" s="15">
        <f t="shared" si="2"/>
        <v>0</v>
      </c>
    </row>
    <row r="25" spans="1:9" ht="20.100000000000001" customHeight="1" x14ac:dyDescent="0.3">
      <c r="A25" s="11"/>
      <c r="B25" s="18" t="s">
        <v>32</v>
      </c>
      <c r="C25" s="9" t="s">
        <v>12</v>
      </c>
      <c r="D25" s="11" t="s">
        <v>0</v>
      </c>
      <c r="E25" s="19">
        <v>0</v>
      </c>
      <c r="F25" s="21">
        <v>500</v>
      </c>
      <c r="G25" s="13">
        <f t="shared" si="0"/>
        <v>0</v>
      </c>
      <c r="H25" s="14">
        <f t="shared" si="1"/>
        <v>0</v>
      </c>
      <c r="I25" s="15">
        <f t="shared" si="2"/>
        <v>0</v>
      </c>
    </row>
    <row r="26" spans="1:9" ht="20.100000000000001" customHeight="1" x14ac:dyDescent="0.3">
      <c r="A26" s="11"/>
      <c r="B26" s="16" t="s">
        <v>33</v>
      </c>
      <c r="C26" s="9" t="s">
        <v>11</v>
      </c>
      <c r="D26" s="11"/>
      <c r="E26" s="19">
        <v>0</v>
      </c>
      <c r="F26" s="21">
        <v>1000</v>
      </c>
      <c r="G26" s="13">
        <f t="shared" si="0"/>
        <v>0</v>
      </c>
      <c r="H26" s="14">
        <f t="shared" si="1"/>
        <v>0</v>
      </c>
      <c r="I26" s="15">
        <f t="shared" si="2"/>
        <v>0</v>
      </c>
    </row>
    <row r="27" spans="1:9" ht="20.100000000000001" customHeight="1" x14ac:dyDescent="0.3">
      <c r="A27" s="11"/>
      <c r="B27" s="18" t="s">
        <v>31</v>
      </c>
      <c r="C27" s="9" t="s">
        <v>12</v>
      </c>
      <c r="D27" s="11" t="s">
        <v>0</v>
      </c>
      <c r="E27" s="19">
        <v>0</v>
      </c>
      <c r="F27" s="21">
        <v>500</v>
      </c>
      <c r="G27" s="13">
        <f t="shared" si="0"/>
        <v>0</v>
      </c>
      <c r="H27" s="14">
        <f t="shared" si="1"/>
        <v>0</v>
      </c>
      <c r="I27" s="15">
        <f t="shared" si="2"/>
        <v>0</v>
      </c>
    </row>
    <row r="28" spans="1:9" ht="20.100000000000001" customHeight="1" x14ac:dyDescent="0.3">
      <c r="A28" s="11"/>
      <c r="B28" s="16" t="s">
        <v>33</v>
      </c>
      <c r="C28" s="9" t="s">
        <v>11</v>
      </c>
      <c r="D28" s="11"/>
      <c r="E28" s="19">
        <v>0</v>
      </c>
      <c r="F28" s="21">
        <v>1000</v>
      </c>
      <c r="G28" s="13">
        <f t="shared" si="0"/>
        <v>0</v>
      </c>
      <c r="H28" s="14">
        <f t="shared" si="1"/>
        <v>0</v>
      </c>
      <c r="I28" s="15">
        <f t="shared" si="2"/>
        <v>0</v>
      </c>
    </row>
    <row r="29" spans="1:9" ht="20.100000000000001" customHeight="1" x14ac:dyDescent="0.3">
      <c r="A29" s="11"/>
      <c r="B29" s="20"/>
      <c r="C29" s="9" t="s">
        <v>11</v>
      </c>
      <c r="D29" s="11"/>
      <c r="E29" s="19"/>
      <c r="F29" s="21"/>
      <c r="G29" s="13">
        <f t="shared" si="0"/>
        <v>0</v>
      </c>
      <c r="H29" s="14">
        <f t="shared" si="1"/>
        <v>0</v>
      </c>
      <c r="I29" s="15">
        <f t="shared" si="2"/>
        <v>0</v>
      </c>
    </row>
    <row r="30" spans="1:9" ht="20.100000000000001" customHeight="1" x14ac:dyDescent="0.3">
      <c r="A30" s="11"/>
      <c r="B30" s="20"/>
      <c r="C30" s="9" t="s">
        <v>12</v>
      </c>
      <c r="D30" s="11"/>
      <c r="E30" s="19"/>
      <c r="F30" s="21"/>
      <c r="G30" s="13">
        <f t="shared" si="0"/>
        <v>0</v>
      </c>
      <c r="H30" s="14">
        <f t="shared" si="1"/>
        <v>0</v>
      </c>
      <c r="I30" s="15">
        <f t="shared" si="2"/>
        <v>0</v>
      </c>
    </row>
    <row r="31" spans="1:9" ht="20.100000000000001" customHeight="1" x14ac:dyDescent="0.3">
      <c r="A31" s="28"/>
      <c r="B31" s="20"/>
      <c r="C31" s="11"/>
      <c r="D31" s="11"/>
      <c r="E31" s="19"/>
      <c r="F31" s="21"/>
      <c r="G31" s="13"/>
      <c r="H31" s="14">
        <f t="shared" si="1"/>
        <v>0</v>
      </c>
      <c r="I31" s="15">
        <f t="shared" si="2"/>
        <v>0</v>
      </c>
    </row>
    <row r="32" spans="1:9" ht="18.75" x14ac:dyDescent="0.3">
      <c r="A32" s="23"/>
      <c r="B32" s="20"/>
      <c r="C32" s="29"/>
      <c r="D32" s="28"/>
      <c r="E32" s="30"/>
      <c r="F32" s="31"/>
      <c r="G32" s="13"/>
      <c r="H32" s="27">
        <f t="shared" si="1"/>
        <v>0</v>
      </c>
      <c r="I32" s="13">
        <f>SUM(I4:I30)</f>
        <v>54800</v>
      </c>
    </row>
    <row r="33" spans="1:9" ht="18.75" x14ac:dyDescent="0.3">
      <c r="A33" s="23"/>
      <c r="B33" s="23"/>
      <c r="C33" s="23"/>
      <c r="D33" s="23"/>
      <c r="E33" s="31"/>
      <c r="F33" s="31"/>
      <c r="G33" s="22"/>
      <c r="H33" s="13">
        <f>SUM(H4:H32)</f>
        <v>34780</v>
      </c>
      <c r="I33" s="22"/>
    </row>
    <row r="34" spans="1:9" ht="18.75" x14ac:dyDescent="0.3">
      <c r="B34" s="23"/>
      <c r="C34" s="23"/>
      <c r="D34" s="23"/>
      <c r="E34" s="31"/>
      <c r="F34" s="31"/>
      <c r="G34" s="9" t="s">
        <v>41</v>
      </c>
      <c r="H34" s="13">
        <f>SUM(H33+I32)</f>
        <v>89580</v>
      </c>
      <c r="I34" s="23"/>
    </row>
  </sheetData>
  <autoFilter ref="A3:I31" xr:uid="{00000000-0009-0000-0000-000002000000}">
    <filterColumn colId="5" showButton="0"/>
    <filterColumn colId="8" showButton="0"/>
  </autoFilter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1"/>
  <sheetViews>
    <sheetView tabSelected="1" zoomScale="70" zoomScaleNormal="70" workbookViewId="0">
      <selection activeCell="E21" sqref="E21"/>
    </sheetView>
  </sheetViews>
  <sheetFormatPr defaultRowHeight="15" x14ac:dyDescent="0.25"/>
  <cols>
    <col min="1" max="1" width="21.140625" bestFit="1" customWidth="1"/>
    <col min="2" max="2" width="93.7109375" style="1" bestFit="1" customWidth="1"/>
    <col min="3" max="3" width="14" style="2" bestFit="1" customWidth="1"/>
    <col min="4" max="4" width="10.5703125" bestFit="1" customWidth="1"/>
    <col min="5" max="5" width="11.140625" customWidth="1"/>
    <col min="6" max="6" width="17.7109375" customWidth="1"/>
    <col min="7" max="7" width="11.5703125" style="4" bestFit="1" customWidth="1"/>
    <col min="8" max="8" width="15.28515625" style="4" bestFit="1" customWidth="1"/>
    <col min="9" max="9" width="12.42578125" customWidth="1"/>
  </cols>
  <sheetData>
    <row r="2" spans="1:9" ht="25.5" customHeight="1" thickBot="1" x14ac:dyDescent="0.3">
      <c r="A2" s="5" t="s">
        <v>47</v>
      </c>
      <c r="B2" s="6"/>
      <c r="C2" s="6"/>
      <c r="D2" s="6"/>
      <c r="E2" s="6"/>
      <c r="F2" s="6"/>
      <c r="G2" s="6"/>
      <c r="H2" s="6"/>
      <c r="I2" s="6"/>
    </row>
    <row r="3" spans="1:9" ht="40.5" customHeight="1" thickBot="1" x14ac:dyDescent="0.3">
      <c r="A3" s="7" t="s">
        <v>1</v>
      </c>
      <c r="B3" s="7" t="s">
        <v>20</v>
      </c>
      <c r="C3" s="7" t="s">
        <v>22</v>
      </c>
      <c r="D3" s="7" t="s">
        <v>9</v>
      </c>
      <c r="E3" s="7" t="s">
        <v>10</v>
      </c>
      <c r="F3" s="8" t="s">
        <v>44</v>
      </c>
      <c r="G3" s="8" t="s">
        <v>40</v>
      </c>
      <c r="H3" s="8" t="s">
        <v>43</v>
      </c>
      <c r="I3" s="7" t="s">
        <v>12</v>
      </c>
    </row>
    <row r="4" spans="1:9" ht="20.100000000000001" customHeight="1" x14ac:dyDescent="0.3">
      <c r="A4" s="9"/>
      <c r="B4" s="10" t="s">
        <v>25</v>
      </c>
      <c r="C4" s="9" t="s">
        <v>12</v>
      </c>
      <c r="D4" s="11" t="s">
        <v>0</v>
      </c>
      <c r="E4" s="12">
        <v>7</v>
      </c>
      <c r="F4" s="12">
        <v>200</v>
      </c>
      <c r="G4" s="13">
        <f t="shared" ref="G4:G23" si="0">F4*E4</f>
        <v>1400</v>
      </c>
      <c r="H4" s="14">
        <f t="shared" ref="H4:H25" si="1">IF(C4="Материал",G4,0)</f>
        <v>0</v>
      </c>
      <c r="I4" s="15">
        <f t="shared" ref="I4:I24" si="2">IF(C4="Работа",G4,0)</f>
        <v>1400</v>
      </c>
    </row>
    <row r="5" spans="1:9" ht="20.100000000000001" customHeight="1" x14ac:dyDescent="0.3">
      <c r="A5" s="9"/>
      <c r="B5" s="16" t="s">
        <v>24</v>
      </c>
      <c r="C5" s="9" t="s">
        <v>11</v>
      </c>
      <c r="D5" s="9" t="s">
        <v>0</v>
      </c>
      <c r="E5" s="12">
        <v>7</v>
      </c>
      <c r="F5" s="12">
        <v>300</v>
      </c>
      <c r="G5" s="13">
        <f t="shared" si="0"/>
        <v>2100</v>
      </c>
      <c r="H5" s="14">
        <f t="shared" si="1"/>
        <v>2100</v>
      </c>
      <c r="I5" s="15">
        <f t="shared" si="2"/>
        <v>0</v>
      </c>
    </row>
    <row r="6" spans="1:9" ht="20.100000000000001" customHeight="1" x14ac:dyDescent="0.3">
      <c r="A6" s="11"/>
      <c r="B6" s="18" t="s">
        <v>6</v>
      </c>
      <c r="C6" s="9" t="s">
        <v>12</v>
      </c>
      <c r="D6" s="11" t="s">
        <v>4</v>
      </c>
      <c r="E6" s="19">
        <v>100</v>
      </c>
      <c r="F6" s="19">
        <v>150</v>
      </c>
      <c r="G6" s="13">
        <f t="shared" si="0"/>
        <v>15000</v>
      </c>
      <c r="H6" s="14">
        <f t="shared" si="1"/>
        <v>0</v>
      </c>
      <c r="I6" s="15">
        <f t="shared" si="2"/>
        <v>15000</v>
      </c>
    </row>
    <row r="7" spans="1:9" ht="20.100000000000001" customHeight="1" x14ac:dyDescent="0.3">
      <c r="A7" s="11"/>
      <c r="B7" s="16" t="s">
        <v>15</v>
      </c>
      <c r="C7" s="9" t="s">
        <v>11</v>
      </c>
      <c r="D7" s="11" t="s">
        <v>36</v>
      </c>
      <c r="E7" s="19">
        <v>100</v>
      </c>
      <c r="F7" s="19">
        <v>15</v>
      </c>
      <c r="G7" s="13">
        <f t="shared" si="0"/>
        <v>1500</v>
      </c>
      <c r="H7" s="14">
        <f t="shared" si="1"/>
        <v>1500</v>
      </c>
      <c r="I7" s="15">
        <f t="shared" si="2"/>
        <v>0</v>
      </c>
    </row>
    <row r="8" spans="1:9" ht="20.100000000000001" customHeight="1" x14ac:dyDescent="0.3">
      <c r="A8" s="11"/>
      <c r="B8" s="17" t="s">
        <v>39</v>
      </c>
      <c r="C8" s="9" t="s">
        <v>11</v>
      </c>
      <c r="D8" s="9" t="s">
        <v>36</v>
      </c>
      <c r="E8" s="19">
        <v>100</v>
      </c>
      <c r="F8" s="19">
        <v>90</v>
      </c>
      <c r="G8" s="13">
        <f t="shared" si="0"/>
        <v>9000</v>
      </c>
      <c r="H8" s="14">
        <f t="shared" si="1"/>
        <v>9000</v>
      </c>
      <c r="I8" s="15">
        <f t="shared" si="2"/>
        <v>0</v>
      </c>
    </row>
    <row r="9" spans="1:9" ht="20.100000000000001" customHeight="1" x14ac:dyDescent="0.3">
      <c r="A9" s="11"/>
      <c r="B9" s="17" t="s">
        <v>18</v>
      </c>
      <c r="C9" s="9" t="s">
        <v>11</v>
      </c>
      <c r="D9" s="9" t="s">
        <v>0</v>
      </c>
      <c r="E9" s="19">
        <v>300</v>
      </c>
      <c r="F9" s="19">
        <v>2</v>
      </c>
      <c r="G9" s="13">
        <f t="shared" si="0"/>
        <v>600</v>
      </c>
      <c r="H9" s="14">
        <f t="shared" si="1"/>
        <v>600</v>
      </c>
      <c r="I9" s="15">
        <f t="shared" si="2"/>
        <v>0</v>
      </c>
    </row>
    <row r="10" spans="1:9" ht="20.100000000000001" customHeight="1" x14ac:dyDescent="0.3">
      <c r="A10" s="11"/>
      <c r="B10" s="17" t="s">
        <v>19</v>
      </c>
      <c r="C10" s="9" t="s">
        <v>11</v>
      </c>
      <c r="D10" s="11" t="s">
        <v>37</v>
      </c>
      <c r="E10" s="19">
        <v>1</v>
      </c>
      <c r="F10" s="19">
        <v>500</v>
      </c>
      <c r="G10" s="13">
        <f t="shared" si="0"/>
        <v>500</v>
      </c>
      <c r="H10" s="14">
        <f t="shared" si="1"/>
        <v>500</v>
      </c>
      <c r="I10" s="15">
        <f t="shared" si="2"/>
        <v>0</v>
      </c>
    </row>
    <row r="11" spans="1:9" ht="20.100000000000001" customHeight="1" x14ac:dyDescent="0.3">
      <c r="A11" s="11"/>
      <c r="B11" s="18" t="s">
        <v>42</v>
      </c>
      <c r="C11" s="9" t="s">
        <v>12</v>
      </c>
      <c r="D11" s="11" t="s">
        <v>0</v>
      </c>
      <c r="E11" s="19">
        <v>12</v>
      </c>
      <c r="F11" s="19">
        <v>350</v>
      </c>
      <c r="G11" s="13">
        <f t="shared" si="0"/>
        <v>4200</v>
      </c>
      <c r="H11" s="14">
        <f t="shared" si="1"/>
        <v>0</v>
      </c>
      <c r="I11" s="15">
        <f t="shared" si="2"/>
        <v>4200</v>
      </c>
    </row>
    <row r="12" spans="1:9" ht="20.100000000000001" customHeight="1" x14ac:dyDescent="0.3">
      <c r="A12" s="16"/>
      <c r="B12" s="16" t="s">
        <v>30</v>
      </c>
      <c r="C12" s="9" t="s">
        <v>11</v>
      </c>
      <c r="D12" s="11" t="s">
        <v>0</v>
      </c>
      <c r="E12" s="26">
        <v>12</v>
      </c>
      <c r="F12" s="26">
        <v>40</v>
      </c>
      <c r="G12" s="13">
        <f t="shared" si="0"/>
        <v>480</v>
      </c>
      <c r="H12" s="14">
        <f t="shared" si="1"/>
        <v>480</v>
      </c>
      <c r="I12" s="15">
        <f t="shared" si="2"/>
        <v>0</v>
      </c>
    </row>
    <row r="13" spans="1:9" ht="20.100000000000001" customHeight="1" x14ac:dyDescent="0.3">
      <c r="A13" s="11"/>
      <c r="B13" s="18" t="s">
        <v>28</v>
      </c>
      <c r="C13" s="9" t="s">
        <v>12</v>
      </c>
      <c r="D13" s="11" t="s">
        <v>0</v>
      </c>
      <c r="E13" s="19">
        <v>0</v>
      </c>
      <c r="F13" s="19">
        <v>150</v>
      </c>
      <c r="G13" s="13">
        <f t="shared" si="0"/>
        <v>0</v>
      </c>
      <c r="H13" s="14">
        <f t="shared" si="1"/>
        <v>0</v>
      </c>
      <c r="I13" s="15">
        <f t="shared" si="2"/>
        <v>0</v>
      </c>
    </row>
    <row r="14" spans="1:9" ht="20.100000000000001" customHeight="1" x14ac:dyDescent="0.3">
      <c r="A14" s="11"/>
      <c r="B14" s="18" t="s">
        <v>29</v>
      </c>
      <c r="C14" s="9" t="s">
        <v>12</v>
      </c>
      <c r="D14" s="11" t="s">
        <v>0</v>
      </c>
      <c r="E14" s="19">
        <v>0</v>
      </c>
      <c r="F14" s="19">
        <v>300</v>
      </c>
      <c r="G14" s="13">
        <f t="shared" si="0"/>
        <v>0</v>
      </c>
      <c r="H14" s="14">
        <f t="shared" si="1"/>
        <v>0</v>
      </c>
      <c r="I14" s="15">
        <f t="shared" si="2"/>
        <v>0</v>
      </c>
    </row>
    <row r="15" spans="1:9" ht="20.100000000000001" customHeight="1" x14ac:dyDescent="0.3">
      <c r="A15" s="11"/>
      <c r="B15" s="16" t="s">
        <v>34</v>
      </c>
      <c r="C15" s="9" t="s">
        <v>11</v>
      </c>
      <c r="D15" s="11" t="s">
        <v>0</v>
      </c>
      <c r="E15" s="19">
        <v>0</v>
      </c>
      <c r="F15" s="19">
        <v>300</v>
      </c>
      <c r="G15" s="13">
        <f t="shared" si="0"/>
        <v>0</v>
      </c>
      <c r="H15" s="14">
        <f t="shared" si="1"/>
        <v>0</v>
      </c>
      <c r="I15" s="15">
        <f t="shared" si="2"/>
        <v>0</v>
      </c>
    </row>
    <row r="16" spans="1:9" ht="20.100000000000001" customHeight="1" x14ac:dyDescent="0.3">
      <c r="A16" s="11"/>
      <c r="B16" s="18" t="s">
        <v>38</v>
      </c>
      <c r="C16" s="9" t="s">
        <v>12</v>
      </c>
      <c r="D16" s="11" t="s">
        <v>0</v>
      </c>
      <c r="E16" s="19">
        <v>0</v>
      </c>
      <c r="F16" s="19">
        <v>300</v>
      </c>
      <c r="G16" s="13">
        <f t="shared" si="0"/>
        <v>0</v>
      </c>
      <c r="H16" s="14">
        <f t="shared" si="1"/>
        <v>0</v>
      </c>
      <c r="I16" s="15">
        <f t="shared" si="2"/>
        <v>0</v>
      </c>
    </row>
    <row r="17" spans="1:14" ht="20.100000000000001" customHeight="1" x14ac:dyDescent="0.3">
      <c r="A17" s="11"/>
      <c r="B17" s="16" t="s">
        <v>34</v>
      </c>
      <c r="C17" s="9" t="s">
        <v>11</v>
      </c>
      <c r="D17" s="11" t="s">
        <v>0</v>
      </c>
      <c r="E17" s="19">
        <v>0</v>
      </c>
      <c r="F17" s="19">
        <v>300</v>
      </c>
      <c r="G17" s="13">
        <f t="shared" si="0"/>
        <v>0</v>
      </c>
      <c r="H17" s="14">
        <f t="shared" si="1"/>
        <v>0</v>
      </c>
      <c r="I17" s="15">
        <f t="shared" si="2"/>
        <v>0</v>
      </c>
    </row>
    <row r="18" spans="1:14" s="3" customFormat="1" ht="20.100000000000001" customHeight="1" x14ac:dyDescent="0.3">
      <c r="A18" s="11"/>
      <c r="B18" s="18" t="s">
        <v>32</v>
      </c>
      <c r="C18" s="9" t="s">
        <v>12</v>
      </c>
      <c r="D18" s="11" t="s">
        <v>0</v>
      </c>
      <c r="E18" s="19">
        <v>0</v>
      </c>
      <c r="F18" s="21">
        <v>500</v>
      </c>
      <c r="G18" s="13">
        <f t="shared" si="0"/>
        <v>0</v>
      </c>
      <c r="H18" s="14">
        <f t="shared" si="1"/>
        <v>0</v>
      </c>
      <c r="I18" s="15">
        <f t="shared" si="2"/>
        <v>0</v>
      </c>
      <c r="N18"/>
    </row>
    <row r="19" spans="1:14" ht="20.100000000000001" customHeight="1" x14ac:dyDescent="0.3">
      <c r="A19" s="11"/>
      <c r="B19" s="16" t="s">
        <v>33</v>
      </c>
      <c r="C19" s="9" t="s">
        <v>11</v>
      </c>
      <c r="D19" s="11"/>
      <c r="E19" s="19">
        <v>0</v>
      </c>
      <c r="F19" s="21">
        <v>1000</v>
      </c>
      <c r="G19" s="13">
        <f t="shared" si="0"/>
        <v>0</v>
      </c>
      <c r="H19" s="14">
        <f t="shared" si="1"/>
        <v>0</v>
      </c>
      <c r="I19" s="15">
        <f t="shared" si="2"/>
        <v>0</v>
      </c>
    </row>
    <row r="20" spans="1:14" ht="20.100000000000001" customHeight="1" x14ac:dyDescent="0.3">
      <c r="A20" s="11"/>
      <c r="B20" s="18" t="s">
        <v>31</v>
      </c>
      <c r="C20" s="9" t="s">
        <v>12</v>
      </c>
      <c r="D20" s="11" t="s">
        <v>0</v>
      </c>
      <c r="E20" s="19">
        <v>0</v>
      </c>
      <c r="F20" s="21">
        <v>500</v>
      </c>
      <c r="G20" s="13">
        <f t="shared" si="0"/>
        <v>0</v>
      </c>
      <c r="H20" s="14">
        <f t="shared" si="1"/>
        <v>0</v>
      </c>
      <c r="I20" s="15">
        <f t="shared" si="2"/>
        <v>0</v>
      </c>
    </row>
    <row r="21" spans="1:14" ht="20.100000000000001" customHeight="1" x14ac:dyDescent="0.3">
      <c r="A21" s="11"/>
      <c r="B21" s="16" t="s">
        <v>33</v>
      </c>
      <c r="C21" s="9" t="s">
        <v>11</v>
      </c>
      <c r="D21" s="11"/>
      <c r="E21" s="19">
        <v>0</v>
      </c>
      <c r="F21" s="21">
        <v>1000</v>
      </c>
      <c r="G21" s="13">
        <f t="shared" si="0"/>
        <v>0</v>
      </c>
      <c r="H21" s="14">
        <f t="shared" si="1"/>
        <v>0</v>
      </c>
      <c r="I21" s="15">
        <f t="shared" si="2"/>
        <v>0</v>
      </c>
    </row>
    <row r="22" spans="1:14" ht="20.100000000000001" customHeight="1" x14ac:dyDescent="0.3">
      <c r="A22" s="11"/>
      <c r="B22" s="20"/>
      <c r="C22" s="9" t="s">
        <v>11</v>
      </c>
      <c r="D22" s="11"/>
      <c r="E22" s="19"/>
      <c r="F22" s="21"/>
      <c r="G22" s="13">
        <f t="shared" si="0"/>
        <v>0</v>
      </c>
      <c r="H22" s="14">
        <f t="shared" si="1"/>
        <v>0</v>
      </c>
      <c r="I22" s="15">
        <f t="shared" si="2"/>
        <v>0</v>
      </c>
      <c r="N22" s="3"/>
    </row>
    <row r="23" spans="1:14" ht="20.100000000000001" customHeight="1" x14ac:dyDescent="0.3">
      <c r="A23" s="11"/>
      <c r="B23" s="20"/>
      <c r="C23" s="9" t="s">
        <v>12</v>
      </c>
      <c r="D23" s="11"/>
      <c r="E23" s="19"/>
      <c r="F23" s="21"/>
      <c r="G23" s="13">
        <f t="shared" si="0"/>
        <v>0</v>
      </c>
      <c r="H23" s="14">
        <f t="shared" si="1"/>
        <v>0</v>
      </c>
      <c r="I23" s="15">
        <f t="shared" si="2"/>
        <v>0</v>
      </c>
    </row>
    <row r="24" spans="1:14" ht="20.100000000000001" customHeight="1" x14ac:dyDescent="0.3">
      <c r="A24" s="11"/>
      <c r="B24" s="20"/>
      <c r="C24" s="11"/>
      <c r="D24" s="11"/>
      <c r="E24" s="19"/>
      <c r="F24" s="21"/>
      <c r="G24" s="13"/>
      <c r="H24" s="14">
        <f t="shared" si="1"/>
        <v>0</v>
      </c>
      <c r="I24" s="15">
        <f t="shared" si="2"/>
        <v>0</v>
      </c>
    </row>
    <row r="25" spans="1:14" ht="20.100000000000001" customHeight="1" x14ac:dyDescent="0.3">
      <c r="A25" s="28"/>
      <c r="B25" s="20"/>
      <c r="C25" s="29"/>
      <c r="D25" s="28"/>
      <c r="E25" s="30"/>
      <c r="F25" s="31"/>
      <c r="G25" s="13"/>
      <c r="H25" s="27">
        <f t="shared" si="1"/>
        <v>0</v>
      </c>
      <c r="I25" s="13">
        <f>SUM(I4:I23)</f>
        <v>20600</v>
      </c>
    </row>
    <row r="26" spans="1:14" ht="20.100000000000001" customHeight="1" x14ac:dyDescent="0.3">
      <c r="A26" s="23"/>
      <c r="B26" s="23"/>
      <c r="C26" s="23"/>
      <c r="D26" s="23"/>
      <c r="E26" s="31"/>
      <c r="F26" s="31"/>
      <c r="G26" s="22"/>
      <c r="H26" s="13">
        <f>SUM(H4:H25)</f>
        <v>14180</v>
      </c>
      <c r="I26" s="22"/>
    </row>
    <row r="27" spans="1:14" ht="20.100000000000001" customHeight="1" x14ac:dyDescent="0.3">
      <c r="A27" s="23"/>
      <c r="B27" s="23"/>
      <c r="C27" s="23"/>
      <c r="D27" s="23"/>
      <c r="E27" s="31"/>
      <c r="F27" s="31"/>
      <c r="G27" s="9" t="s">
        <v>41</v>
      </c>
      <c r="H27" s="13">
        <f>SUM(H26+I25)</f>
        <v>34780</v>
      </c>
      <c r="I27" s="23"/>
    </row>
    <row r="28" spans="1:14" ht="20.100000000000001" customHeight="1" x14ac:dyDescent="0.25"/>
    <row r="29" spans="1:14" ht="20.100000000000001" customHeight="1" x14ac:dyDescent="0.25"/>
    <row r="30" spans="1:14" ht="20.100000000000001" customHeight="1" x14ac:dyDescent="0.25"/>
    <row r="31" spans="1:14" ht="20.100000000000001" customHeight="1" x14ac:dyDescent="0.25"/>
  </sheetData>
  <autoFilter ref="A3:I25" xr:uid="{00000000-0009-0000-0000-000003000000}">
    <filterColumn colId="5" showButton="0"/>
    <filterColumn colId="8" showButton="0"/>
  </autoFilter>
  <mergeCells count="1"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Общие работы</vt:lpstr>
      <vt:lpstr>2. Освещение</vt:lpstr>
      <vt:lpstr>3. Розетки</vt:lpstr>
      <vt:lpstr>4. Потребители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охрименко</dc:creator>
  <cp:lastModifiedBy>николай охрименко</cp:lastModifiedBy>
  <cp:lastPrinted>2017-11-06T20:54:46Z</cp:lastPrinted>
  <dcterms:created xsi:type="dcterms:W3CDTF">2017-11-06T10:11:35Z</dcterms:created>
  <dcterms:modified xsi:type="dcterms:W3CDTF">2019-11-19T08:39:12Z</dcterms:modified>
</cp:coreProperties>
</file>